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66" yWindow="60" windowWidth="9660" windowHeight="6135" tabRatio="900" activeTab="0"/>
  </bookViews>
  <sheets>
    <sheet name="Паспорт-Доходи " sheetId="1" r:id="rId1"/>
    <sheet name="Паспорт-Видатки " sheetId="2" r:id="rId2"/>
  </sheets>
  <definedNames>
    <definedName name="_xlnm.Print_Titles" localSheetId="1">'Паспорт-Видатки '!$1:$3</definedName>
    <definedName name="_xlnm.Print_Titles" localSheetId="0">'Паспорт-Доходи '!$4:$6</definedName>
    <definedName name="_xlnm.Print_Area" localSheetId="1">'Паспорт-Видатки '!$A$1:$I$94</definedName>
    <definedName name="_xlnm.Print_Area" localSheetId="0">'Паспорт-Доходи '!$A$1:$I$62</definedName>
  </definedNames>
  <calcPr fullCalcOnLoad="1"/>
</workbook>
</file>

<file path=xl/sharedStrings.xml><?xml version="1.0" encoding="utf-8"?>
<sst xmlns="http://schemas.openxmlformats.org/spreadsheetml/2006/main" count="201" uniqueCount="167">
  <si>
    <t>Доходи</t>
  </si>
  <si>
    <t>% виконання</t>
  </si>
  <si>
    <t>Податкові надходження</t>
  </si>
  <si>
    <t>Неподаткові надходження</t>
  </si>
  <si>
    <t>Інші надходження</t>
  </si>
  <si>
    <t>Державне мито</t>
  </si>
  <si>
    <t>Інші неподаткові надходження</t>
  </si>
  <si>
    <t>Офіційні трансферти</t>
  </si>
  <si>
    <t>050000</t>
  </si>
  <si>
    <t>Національна оборона</t>
  </si>
  <si>
    <t>070000</t>
  </si>
  <si>
    <t>Освіта</t>
  </si>
  <si>
    <t>080000</t>
  </si>
  <si>
    <t>Охорона здоров’я</t>
  </si>
  <si>
    <t>090000</t>
  </si>
  <si>
    <t>Соціальний захист Всього</t>
  </si>
  <si>
    <t>110000</t>
  </si>
  <si>
    <t>Культура</t>
  </si>
  <si>
    <t>120000</t>
  </si>
  <si>
    <t>Засоби масової інформації</t>
  </si>
  <si>
    <t>130000</t>
  </si>
  <si>
    <t>Фізична культура і спорт</t>
  </si>
  <si>
    <t>Газифікація</t>
  </si>
  <si>
    <t>Резервні фонди</t>
  </si>
  <si>
    <t>Регіональний контракт</t>
  </si>
  <si>
    <t>відхилення +,-</t>
  </si>
  <si>
    <t>Власні надходження бюджетних установ</t>
  </si>
  <si>
    <t>ВСЬОГО ДОХОДІВ ЗАГАЛЬНОГО ФОНДУ</t>
  </si>
  <si>
    <t>ВИДАТКИ</t>
  </si>
  <si>
    <t>ВСЬОГО ВИДАТКІВ ЗАГАЛЬНОГО ФОНДУ</t>
  </si>
  <si>
    <t xml:space="preserve">ВСЬОГО ВИДАТКІВ </t>
  </si>
  <si>
    <t xml:space="preserve">                               </t>
  </si>
  <si>
    <t>(грн.)</t>
  </si>
  <si>
    <t xml:space="preserve">Органи місцевого самоврядування </t>
  </si>
  <si>
    <t>Податки на доходи, податок на прибуток, податки на збільшення ринкової вартості</t>
  </si>
  <si>
    <t>Перевищення доходів над видатками</t>
  </si>
  <si>
    <t>Всього фінансові ресурси загального фонду</t>
  </si>
  <si>
    <t>Всього фінансові ресурси спеціального фонду</t>
  </si>
  <si>
    <t>Загальний фонд</t>
  </si>
  <si>
    <t>Всього доходів загального фонду без урахування трансфертів</t>
  </si>
  <si>
    <t>Субвенції</t>
  </si>
  <si>
    <t>Залишки коштів,спрямовані на видатки</t>
  </si>
  <si>
    <t xml:space="preserve">Спеціальні фонди </t>
  </si>
  <si>
    <t>Разом доходів спеціального фонду</t>
  </si>
  <si>
    <t>РАЗОМ ДОХОДІВ</t>
  </si>
  <si>
    <t>ВСЬОГО ФІНАНСОВИЙ РЕСУРС</t>
  </si>
  <si>
    <t>Транспорт, дорожне господарство, зв'язок, телекомунікація та інформатика</t>
  </si>
  <si>
    <t>Перевищення доходів загального фонду над видатками</t>
  </si>
  <si>
    <t>Разом видатків спеціального фонду</t>
  </si>
  <si>
    <t>Адміністративні збори та платежі,доходи від некомерційного та побічного продажу</t>
  </si>
  <si>
    <t>41020000</t>
  </si>
  <si>
    <t>41020100</t>
  </si>
  <si>
    <t>Дотація вирівнювання, що одержуються з державного бюджету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</si>
  <si>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</si>
  <si>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річних нечистот</t>
  </si>
  <si>
    <t>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прибуткових територій), вивезення побутового сміття та рідких нечистот) та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</si>
  <si>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</si>
  <si>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Інші субвенції</t>
  </si>
  <si>
    <t>Субвенція з державного бюдж місц бюдж на виплату держ соц доп на дітей-сиріт та дітей, позбав батьківс піклування, грошо забезп батьк-вихователям і прийомн батьк за над соц послуг у дит сім типу та прийом сім`ях за принц`гроші ход за дитиною"</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</si>
  <si>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</si>
  <si>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</si>
  <si>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Плата за оренду майна бюджетних установ </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</si>
  <si>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</si>
  <si>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</si>
  <si>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</si>
  <si>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Інші джерела власних надходжень бюджетних установ </t>
  </si>
  <si>
    <t>110201</t>
  </si>
  <si>
    <t>110204</t>
  </si>
  <si>
    <t>110205</t>
  </si>
  <si>
    <t>110502</t>
  </si>
  <si>
    <t>Загальноосвітні школи (в т. ч. школа-дитячий садок, інтернат при школі), спеціалізовані школи, ліцеї, гімназії, колегіуми </t>
  </si>
  <si>
    <t>Дитячі будинки (в т. ч. сімейного типу, прийомні сім'ї) </t>
  </si>
  <si>
    <t>Методична робота, інші заходи у сфері народної освіти </t>
  </si>
  <si>
    <t>Позашкільні заклади освіти, заходи із позашкільної роботи з дітьми </t>
  </si>
  <si>
    <t>Централізовані бухгалтерії обласних, міських, районних відділів освіти </t>
  </si>
  <si>
    <t>Групи централізованого господарського обслуговування </t>
  </si>
  <si>
    <t>Інші освітні програми </t>
  </si>
  <si>
    <t>Допомога дітям-сиротам та дітям, позбавленим батьківського піклування, яким виповнюється 18 років</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</si>
  <si>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</si>
  <si>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</si>
  <si>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</si>
  <si>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окремим категоріям громадян з послуг зв'язку</t>
  </si>
  <si>
    <t xml:space="preserve">Пільги багатодітним сім'ям на житлово-комунальні послуги </t>
  </si>
  <si>
    <t xml:space="preserve">Пільги багатодітним сім'ям на придбання твердого палива та скрапленого газу </t>
  </si>
  <si>
    <t>Допомога у зв'язку з вагітністю і пологами </t>
  </si>
  <si>
    <t>Допомога на догляд за дитиною віком до 3 років</t>
  </si>
  <si>
    <t>Допомога при народженні дитини </t>
  </si>
  <si>
    <t xml:space="preserve">Допомога на дітей, над якими встановлено опіку чи піклування </t>
  </si>
  <si>
    <t>Допомога на дітей одиноким матерям</t>
  </si>
  <si>
    <t>Тимчасова державна допомога дітям</t>
  </si>
  <si>
    <t xml:space="preserve">Допомога при усиновленні дитини </t>
  </si>
  <si>
    <t>Державна соціальна допомога малозабезпеченим сім'ям </t>
  </si>
  <si>
    <t xml:space="preserve">Субсидії населенню для відшкодування витрат на оплату житлово-комунальних послуг </t>
  </si>
  <si>
    <t xml:space="preserve">Субсидії населенню для відшкодування витрат на придбання твердого та рідкого пічного побутового палива і скрапленого газу </t>
  </si>
  <si>
    <t>Кошти на забезпечення побутовим вугіллям окремих категорій населення </t>
  </si>
  <si>
    <t>Інші видатки на соціальний захист населення </t>
  </si>
  <si>
    <t>Інші програми соціального захисту дітей </t>
  </si>
  <si>
    <t>Утримання центрів соціальних служб для сім'ї, дітей та молоді</t>
  </si>
  <si>
    <t>Соціальні програми і заходи державних органів у справах молоді </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</si>
  <si>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</si>
  <si>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</si>
  <si>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</si>
  <si>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Фінансова підтримка громадських організацій інвалідів і ветеранів </t>
  </si>
  <si>
    <t>Державна соціальна допомога інвалідам з дитинства та дітям-інвалідам </t>
  </si>
  <si>
    <t>Бібліотеки </t>
  </si>
  <si>
    <t>Палаци і будинки культури, клуби та інші заклади клубного типу </t>
  </si>
  <si>
    <t>Школи естетичного виховання дітей </t>
  </si>
  <si>
    <t>Інші культурно-освітні заклади та заходи </t>
  </si>
  <si>
    <t>Утримання та навчально-тренувальна робота дитячо-юнацьких спортивних шкіл </t>
  </si>
  <si>
    <t>070201</t>
  </si>
  <si>
    <t xml:space="preserve">Соціальний захист </t>
  </si>
  <si>
    <t>Пільги ветеранам війни на житлово-комунальні послуги </t>
  </si>
  <si>
    <t>Пільги ветеранам війни на придбання твердого палива та скрапленого газу </t>
  </si>
  <si>
    <t>Інші пільги ветеранам війни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</si>
  <si>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</si>
  <si>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на придбання твердого палива </t>
  </si>
  <si>
    <t xml:space="preserve">Пільги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</si>
  <si>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 xml:space="preserve">Пільги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</si>
  <si>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010116</t>
  </si>
  <si>
    <t>Податок на доходи фізичних осіб</t>
  </si>
  <si>
    <t>Податок на доходи фізичних осіб, що сплаується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</si>
  <si>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</si>
  <si>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сплаується податковими агентами, із доходів платника податку інших ніж заробітна плата</t>
  </si>
  <si>
    <t>Податок на доходи фізичних осіб, що сплаується фізичними особами за результатами річного декларування</t>
  </si>
  <si>
    <t>Заступник голови районної ради</t>
  </si>
  <si>
    <t>Б.Мухін</t>
  </si>
  <si>
    <t>091204</t>
  </si>
  <si>
    <t>080800</t>
  </si>
  <si>
    <t>Державне мито, пов'язане з видачею та оформленням закордонних паспортів та паспортів громадян України</t>
  </si>
  <si>
    <t>Лікарні</t>
  </si>
  <si>
    <t>250380</t>
  </si>
  <si>
    <t>Центри первинної медичної (медико-санітарної) допомоги</t>
  </si>
  <si>
    <t>Інші заходи по охороні здоров'я</t>
  </si>
  <si>
    <t>Періодичні видання (газети та журнали) </t>
  </si>
  <si>
    <t>Центри `Спорт для всіх` та заходи з фізичної культури </t>
  </si>
  <si>
    <t>Компенсаційні виплати на пільговий проїзд автомобільним транспортом окремим категоріям громадян </t>
  </si>
  <si>
    <t xml:space="preserve">Компенсаційні виплати за пільговий проїзд окремих категорій громадян на залізничному транспорті </t>
  </si>
  <si>
    <t>Інші послуги, пов`язані з економічною діяльністю </t>
  </si>
  <si>
    <t>Програма стабілізації та соціально-економічного розвитку територій </t>
  </si>
  <si>
    <t>Затвердже-ний план на звітний період з урахуванням змін</t>
  </si>
  <si>
    <t>до затвердженого плану на 2014 рік</t>
  </si>
  <si>
    <t xml:space="preserve">до затвердженого плану на звітний період з урахуванням змін </t>
  </si>
  <si>
    <t>до затвердженого плану на звітний період з урахуванням змін</t>
  </si>
  <si>
    <t>Фінансування за рахунок коштів єдиного казначейського рахунку (Одержано)</t>
  </si>
  <si>
    <t>Фінансування за рахунок коштів єдиного казначейського рахунку (Повернуто)</t>
  </si>
  <si>
    <t>Дотація</t>
  </si>
  <si>
    <t>Виконано за І півріччя 2015 року</t>
  </si>
  <si>
    <t>2015 рік</t>
  </si>
  <si>
    <t>Затверджений план на 2015 рік</t>
  </si>
  <si>
    <t>до затвердженого плану на 2015 рік</t>
  </si>
  <si>
    <t xml:space="preserve">компенсації населенню додаткових витрат на оплату послуг постачання , централізованого опалення та централізованого постачання гарячої води </t>
  </si>
  <si>
    <t xml:space="preserve">допомога на догляд за інвалідом I чи Iiгрупи в наслідок психічного розладу </t>
  </si>
  <si>
    <t xml:space="preserve">забезпечення централізованих заходів з лікування хворих на цукровий діабет </t>
  </si>
  <si>
    <t xml:space="preserve">Звіт про виконання районного бюджету за І півріччя  2015 року </t>
  </si>
  <si>
    <t>до затвердженого плану на 2015рік</t>
  </si>
  <si>
    <t>Затверджений план на 2015рік</t>
  </si>
  <si>
    <t xml:space="preserve">2015 рік </t>
  </si>
  <si>
    <t xml:space="preserve">Податок на доходи фізичних осіб із суми пенсійних виплат або щомісячного довічного грошового утримання , що оподатковуються відповідно до підпункту 164.2.19 пункту 164.2 статті 164 Податкового кодексу </t>
  </si>
  <si>
    <t xml:space="preserve">Медична субвенція з державного бюджету місцевим бюджетам </t>
  </si>
  <si>
    <t xml:space="preserve">Освітня субвенція з державного бюджету місцевим бюджетам </t>
  </si>
  <si>
    <t xml:space="preserve">Доходи від власності та підприємницької діяльності </t>
  </si>
  <si>
    <t xml:space="preserve">інші надходження </t>
  </si>
  <si>
    <t xml:space="preserve">Адміністративні штрафи та інші санкції </t>
  </si>
  <si>
    <t xml:space="preserve">Від органів державного управління </t>
  </si>
  <si>
    <t>вільні залишки коштів районного бюджету на 01.01.2015р.</t>
  </si>
  <si>
    <t>Залишки коштів районного бюджету на 01.01.2015р.</t>
  </si>
  <si>
    <t xml:space="preserve">Додаток до  рішення районної ради 
від  30 липня 2015 року </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</si>
</sst>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гр.&quot;;\-#,##0\ &quot;гр.&quot;"/>
    <numFmt numFmtId="173" formatCode="#,##0\ &quot;гр.&quot;;[Red]\-#,##0\ &quot;гр.&quot;"/>
    <numFmt numFmtId="174" formatCode="#,##0.00\ &quot;гр.&quot;;\-#,##0.00\ &quot;гр.&quot;"/>
    <numFmt numFmtId="175" formatCode="#,##0.00\ &quot;гр.&quot;;[Red]\-#,##0.00\ &quot;гр.&quot;"/>
    <numFmt numFmtId="176" formatCode="_-* #,##0\ &quot;гр.&quot;_-;\-* #,##0\ &quot;гр.&quot;_-;_-* &quot;-&quot;\ &quot;гр.&quot;_-;_-@_-"/>
    <numFmt numFmtId="177" formatCode="_-* #,##0\ _г_р_._-;\-* #,##0\ _г_р_._-;_-* &quot;-&quot;\ _г_р_._-;_-@_-"/>
    <numFmt numFmtId="178" formatCode="_-* #,##0.00\ &quot;гр.&quot;_-;\-* #,##0.00\ &quot;гр.&quot;_-;_-* &quot;-&quot;??\ &quot;гр.&quot;_-;_-@_-"/>
    <numFmt numFmtId="179" formatCode="_-* #,##0.00\ _г_р_._-;\-* #,##0.00\ _г_р_._-;_-* &quot;-&quot;??\ _г_р_._-;_-@_-"/>
    <numFmt numFmtId="180" formatCode="0.0"/>
    <numFmt numFmtId="181" formatCode="000000"/>
    <numFmt numFmtId="182" formatCode="0.0_ ;[Red]\-0.0\ "/>
    <numFmt numFmtId="183" formatCode="0_ ;[Red]\-0\ "/>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0"/>
    <numFmt numFmtId="189" formatCode="0.0000"/>
  </numFmts>
  <fonts count="26">
    <font>
      <sz val="10"/>
      <name val="Arial Cyr"/>
      <family val="0"/>
    </font>
    <font>
      <b/>
      <sz val="10"/>
      <name val="Arial Cyr"/>
      <family val="0"/>
    </font>
    <font>
      <i/>
      <sz val="10"/>
      <name val="Arial Cyr"/>
      <family val="0"/>
    </font>
    <font>
      <b/>
      <i/>
      <sz val="10"/>
      <name val="Arial Cyr"/>
      <family val="0"/>
    </font>
    <font>
      <sz val="12"/>
      <name val="Times New Roman Cyr"/>
      <family val="0"/>
    </font>
    <font>
      <sz val="10"/>
      <color indexed="8"/>
      <name val="Arial Cyr"/>
      <family val="0"/>
    </font>
    <font>
      <b/>
      <sz val="11"/>
      <name val="Arial Cyr"/>
      <family val="2"/>
    </font>
    <font>
      <b/>
      <i/>
      <sz val="10"/>
      <color indexed="8"/>
      <name val="Arial Cyr"/>
      <family val="2"/>
    </font>
    <font>
      <b/>
      <i/>
      <sz val="11"/>
      <name val="Arial Cyr"/>
      <family val="2"/>
    </font>
    <font>
      <b/>
      <sz val="11"/>
      <color indexed="8"/>
      <name val="Arial Cyr"/>
      <family val="2"/>
    </font>
    <font>
      <b/>
      <sz val="12"/>
      <color indexed="8"/>
      <name val="Arial Cyr"/>
      <family val="2"/>
    </font>
    <font>
      <b/>
      <sz val="12"/>
      <name val="Arial Cyr"/>
      <family val="2"/>
    </font>
    <font>
      <b/>
      <sz val="14"/>
      <name val="Arial Cyr"/>
      <family val="2"/>
    </font>
    <font>
      <b/>
      <sz val="16"/>
      <name val="Arial Cyr"/>
      <family val="2"/>
    </font>
    <font>
      <i/>
      <sz val="8"/>
      <name val="Arial Cyr"/>
      <family val="2"/>
    </font>
    <font>
      <b/>
      <sz val="10"/>
      <color indexed="8"/>
      <name val="Arial Cyr"/>
      <family val="0"/>
    </font>
    <font>
      <sz val="12"/>
      <name val="Arial Cyr"/>
      <family val="0"/>
    </font>
    <font>
      <sz val="10"/>
      <color indexed="8"/>
      <name val="Arial"/>
      <family val="2"/>
    </font>
    <font>
      <b/>
      <sz val="10"/>
      <color indexed="8"/>
      <name val="Arial"/>
      <family val="2"/>
    </font>
    <font>
      <sz val="11"/>
      <name val="Arial Cyr"/>
      <family val="0"/>
    </font>
    <font>
      <sz val="12"/>
      <color indexed="8"/>
      <name val="Times New Roman"/>
      <family val="1"/>
    </font>
    <font>
      <b/>
      <sz val="12"/>
      <color indexed="8"/>
      <name val="Times New Roman"/>
      <family val="1"/>
    </font>
    <font>
      <i/>
      <sz val="11"/>
      <name val="Arial Cyr"/>
      <family val="0"/>
    </font>
    <font>
      <b/>
      <sz val="12"/>
      <name val="Times New Roman"/>
      <family val="1"/>
    </font>
    <font>
      <b/>
      <i/>
      <sz val="12"/>
      <name val="Times New Roman"/>
      <family val="1"/>
    </font>
    <font>
      <sz val="12"/>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28">
    <border>
      <left/>
      <right/>
      <top/>
      <bottom/>
      <diagonal/>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color indexed="63"/>
      </top>
      <bottom style="medium"/>
    </border>
    <border>
      <left style="medium"/>
      <right style="medium"/>
      <top>
        <color indexed="63"/>
      </top>
      <bottom style="medium"/>
    </border>
    <border>
      <left style="thin"/>
      <right>
        <color indexed="63"/>
      </right>
      <top style="thin"/>
      <bottom>
        <color indexed="63"/>
      </bottom>
    </border>
    <border>
      <left style="medium"/>
      <right style="medium"/>
      <top style="medium"/>
      <bottom style="mediu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right style="medium"/>
      <top>
        <color indexed="63"/>
      </top>
      <bottom style="thin"/>
    </border>
    <border>
      <left>
        <color indexed="63"/>
      </left>
      <right style="medium"/>
      <top>
        <color indexed="63"/>
      </top>
      <bottom style="medium"/>
    </border>
    <border>
      <left style="medium"/>
      <right style="medium"/>
      <top>
        <color indexed="63"/>
      </top>
      <bottom>
        <color indexed="63"/>
      </bottom>
    </border>
    <border>
      <left style="medium"/>
      <right style="medium"/>
      <top style="thin"/>
      <bottom style="thin"/>
    </border>
    <border>
      <left style="thin"/>
      <right>
        <color indexed="63"/>
      </right>
      <top style="thin"/>
      <bottom style="thin"/>
    </border>
    <border>
      <left>
        <color indexed="63"/>
      </left>
      <right style="medium"/>
      <top>
        <color indexed="63"/>
      </top>
      <bottom>
        <color indexed="63"/>
      </bottom>
    </border>
    <border>
      <left style="medium"/>
      <right>
        <color indexed="63"/>
      </right>
      <top style="thin"/>
      <bottom style="thin"/>
    </border>
    <border>
      <left style="medium"/>
      <right>
        <color indexed="63"/>
      </right>
      <top style="medium"/>
      <bottom style="medium"/>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style="thin"/>
      <top style="medium"/>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9">
    <xf numFmtId="0" fontId="0" fillId="0" borderId="0" xfId="0" applyAlignment="1">
      <alignment/>
    </xf>
    <xf numFmtId="0" fontId="0" fillId="2" borderId="0" xfId="0" applyFill="1" applyAlignment="1">
      <alignment/>
    </xf>
    <xf numFmtId="0" fontId="0" fillId="2" borderId="1" xfId="0" applyFont="1" applyFill="1" applyBorder="1" applyAlignment="1">
      <alignment horizontal="center" vertical="top" wrapText="1"/>
    </xf>
    <xf numFmtId="0" fontId="0" fillId="0" borderId="2" xfId="0" applyBorder="1" applyAlignment="1">
      <alignment horizontal="centerContinuous"/>
    </xf>
    <xf numFmtId="0" fontId="2" fillId="2" borderId="0" xfId="0" applyFont="1" applyFill="1" applyAlignment="1">
      <alignment/>
    </xf>
    <xf numFmtId="0" fontId="6" fillId="2" borderId="0" xfId="0" applyFont="1" applyFill="1" applyAlignment="1">
      <alignment/>
    </xf>
    <xf numFmtId="0" fontId="11" fillId="2" borderId="0" xfId="0" applyFont="1" applyFill="1" applyAlignment="1">
      <alignment/>
    </xf>
    <xf numFmtId="0" fontId="12" fillId="2" borderId="0" xfId="0" applyFont="1" applyFill="1" applyAlignment="1">
      <alignment/>
    </xf>
    <xf numFmtId="0" fontId="2" fillId="2" borderId="0" xfId="0" applyFont="1" applyFill="1" applyAlignment="1">
      <alignment horizontal="center"/>
    </xf>
    <xf numFmtId="0" fontId="2" fillId="0" borderId="3" xfId="0" applyFont="1" applyBorder="1" applyAlignment="1">
      <alignment horizontal="centerContinuous"/>
    </xf>
    <xf numFmtId="0" fontId="8" fillId="2" borderId="4" xfId="0" applyFont="1" applyFill="1" applyBorder="1" applyAlignment="1">
      <alignment horizontal="centerContinuous" vertical="top" wrapText="1"/>
    </xf>
    <xf numFmtId="0" fontId="8" fillId="2" borderId="5" xfId="0" applyFont="1" applyFill="1" applyBorder="1" applyAlignment="1">
      <alignment horizontal="centerContinuous" vertical="top" wrapText="1"/>
    </xf>
    <xf numFmtId="0" fontId="14" fillId="2" borderId="6" xfId="0" applyFont="1" applyFill="1" applyBorder="1" applyAlignment="1">
      <alignment horizontal="center" vertical="top" wrapText="1"/>
    </xf>
    <xf numFmtId="0" fontId="5" fillId="2" borderId="1" xfId="17" applyFont="1" applyFill="1" applyBorder="1" applyAlignment="1" applyProtection="1">
      <alignment horizontal="center"/>
      <protection/>
    </xf>
    <xf numFmtId="49" fontId="0" fillId="2" borderId="1" xfId="0" applyNumberFormat="1" applyFill="1" applyBorder="1" applyAlignment="1">
      <alignment horizontal="center"/>
    </xf>
    <xf numFmtId="0" fontId="0" fillId="2" borderId="7" xfId="17" applyFont="1" applyFill="1" applyBorder="1" applyAlignment="1" applyProtection="1">
      <alignment horizontal="left" vertical="center"/>
      <protection/>
    </xf>
    <xf numFmtId="0" fontId="0" fillId="2" borderId="7" xfId="17" applyFont="1" applyFill="1" applyBorder="1" applyAlignment="1" applyProtection="1">
      <alignment horizontal="left" vertical="center" wrapText="1"/>
      <protection/>
    </xf>
    <xf numFmtId="0" fontId="0" fillId="2" borderId="7" xfId="0" applyFont="1" applyFill="1" applyBorder="1" applyAlignment="1">
      <alignment wrapText="1"/>
    </xf>
    <xf numFmtId="49" fontId="11" fillId="2" borderId="8" xfId="0" applyNumberFormat="1" applyFont="1" applyFill="1" applyBorder="1" applyAlignment="1">
      <alignment horizontal="center"/>
    </xf>
    <xf numFmtId="0" fontId="0" fillId="2" borderId="0" xfId="0" applyFill="1" applyBorder="1" applyAlignment="1">
      <alignment/>
    </xf>
    <xf numFmtId="0" fontId="6" fillId="2" borderId="0" xfId="0" applyFont="1" applyFill="1" applyBorder="1" applyAlignment="1">
      <alignment/>
    </xf>
    <xf numFmtId="0" fontId="3" fillId="2" borderId="0" xfId="0" applyFont="1" applyFill="1" applyBorder="1" applyAlignment="1">
      <alignment/>
    </xf>
    <xf numFmtId="0" fontId="2" fillId="2" borderId="0" xfId="0" applyFont="1" applyFill="1" applyBorder="1" applyAlignment="1">
      <alignment/>
    </xf>
    <xf numFmtId="0" fontId="11" fillId="2" borderId="0" xfId="0" applyFont="1" applyFill="1" applyBorder="1" applyAlignment="1">
      <alignment/>
    </xf>
    <xf numFmtId="0" fontId="0" fillId="0" borderId="0" xfId="0" applyFill="1" applyAlignment="1">
      <alignment/>
    </xf>
    <xf numFmtId="0" fontId="0" fillId="0" borderId="2" xfId="0" applyFill="1" applyBorder="1" applyAlignment="1">
      <alignment horizontal="centerContinuous"/>
    </xf>
    <xf numFmtId="0" fontId="0" fillId="0" borderId="9" xfId="0" applyFill="1" applyBorder="1" applyAlignment="1">
      <alignment/>
    </xf>
    <xf numFmtId="1" fontId="6" fillId="2" borderId="1" xfId="0" applyNumberFormat="1" applyFont="1" applyFill="1" applyBorder="1" applyAlignment="1" applyProtection="1">
      <alignment/>
      <protection locked="0"/>
    </xf>
    <xf numFmtId="1" fontId="0" fillId="2" borderId="1" xfId="0" applyNumberFormat="1" applyFill="1" applyBorder="1" applyAlignment="1" applyProtection="1">
      <alignment/>
      <protection locked="0"/>
    </xf>
    <xf numFmtId="1" fontId="6" fillId="0" borderId="1" xfId="0" applyNumberFormat="1" applyFont="1" applyFill="1" applyBorder="1" applyAlignment="1" applyProtection="1">
      <alignment/>
      <protection locked="0"/>
    </xf>
    <xf numFmtId="1" fontId="1" fillId="2" borderId="1" xfId="0" applyNumberFormat="1" applyFont="1" applyFill="1" applyBorder="1" applyAlignment="1" applyProtection="1">
      <alignment/>
      <protection locked="0"/>
    </xf>
    <xf numFmtId="1" fontId="1" fillId="0" borderId="1" xfId="0" applyNumberFormat="1" applyFont="1" applyFill="1" applyBorder="1" applyAlignment="1" applyProtection="1">
      <alignment/>
      <protection locked="0"/>
    </xf>
    <xf numFmtId="1" fontId="0" fillId="2" borderId="1" xfId="0" applyNumberFormat="1" applyFill="1" applyBorder="1" applyAlignment="1" applyProtection="1">
      <alignment/>
      <protection/>
    </xf>
    <xf numFmtId="0" fontId="12" fillId="2" borderId="10" xfId="0" applyFont="1" applyFill="1" applyBorder="1" applyAlignment="1">
      <alignment horizontal="centerContinuous" wrapText="1"/>
    </xf>
    <xf numFmtId="0" fontId="1" fillId="2" borderId="1" xfId="0" applyFont="1" applyFill="1" applyBorder="1" applyAlignment="1">
      <alignment wrapText="1"/>
    </xf>
    <xf numFmtId="0" fontId="1" fillId="2" borderId="7" xfId="0" applyFont="1" applyFill="1" applyBorder="1" applyAlignment="1">
      <alignment wrapText="1"/>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lignment horizontal="centerContinuous"/>
    </xf>
    <xf numFmtId="0" fontId="1" fillId="2" borderId="5" xfId="0" applyFont="1" applyFill="1" applyBorder="1" applyAlignment="1" applyProtection="1">
      <alignment horizontal="center" vertical="top" wrapText="1"/>
      <protection locked="0"/>
    </xf>
    <xf numFmtId="0" fontId="0" fillId="0" borderId="1" xfId="0" applyBorder="1" applyAlignment="1">
      <alignment/>
    </xf>
    <xf numFmtId="0" fontId="14" fillId="2" borderId="11" xfId="0" applyFont="1" applyFill="1" applyBorder="1" applyAlignment="1">
      <alignment horizontal="center" vertical="top" wrapText="1"/>
    </xf>
    <xf numFmtId="0" fontId="15" fillId="2" borderId="7" xfId="17" applyFont="1" applyFill="1" applyBorder="1" applyAlignment="1" applyProtection="1">
      <alignment horizontal="left" vertical="center" wrapText="1"/>
      <protection/>
    </xf>
    <xf numFmtId="1" fontId="12" fillId="0" borderId="12" xfId="0" applyNumberFormat="1" applyFont="1" applyFill="1" applyBorder="1" applyAlignment="1">
      <alignment/>
    </xf>
    <xf numFmtId="0" fontId="6" fillId="0" borderId="1" xfId="0" applyFont="1" applyBorder="1" applyAlignment="1">
      <alignment horizontal="center"/>
    </xf>
    <xf numFmtId="0" fontId="15" fillId="2" borderId="1" xfId="0" applyFont="1" applyFill="1" applyBorder="1" applyAlignment="1" applyProtection="1">
      <alignment horizontal="center"/>
      <protection/>
    </xf>
    <xf numFmtId="0" fontId="1" fillId="2" borderId="1" xfId="0" applyFont="1" applyFill="1" applyBorder="1" applyAlignment="1" applyProtection="1">
      <alignment horizontal="left"/>
      <protection/>
    </xf>
    <xf numFmtId="0" fontId="1" fillId="0" borderId="1" xfId="0" applyFont="1" applyFill="1" applyBorder="1" applyAlignment="1">
      <alignment horizontal="center" vertical="top" wrapText="1"/>
    </xf>
    <xf numFmtId="2" fontId="0" fillId="0" borderId="1" xfId="0" applyNumberFormat="1" applyFill="1" applyBorder="1" applyAlignment="1" applyProtection="1">
      <alignment/>
      <protection locked="0"/>
    </xf>
    <xf numFmtId="49" fontId="0" fillId="2" borderId="1" xfId="17" applyNumberFormat="1" applyFont="1" applyFill="1" applyBorder="1" applyAlignment="1" applyProtection="1">
      <alignment horizontal="left" vertical="center" wrapText="1"/>
      <protection/>
    </xf>
    <xf numFmtId="0" fontId="15" fillId="2" borderId="1" xfId="17" applyFont="1" applyFill="1" applyBorder="1" applyAlignment="1" applyProtection="1">
      <alignment horizontal="center"/>
      <protection/>
    </xf>
    <xf numFmtId="1" fontId="1" fillId="2" borderId="1" xfId="0" applyNumberFormat="1" applyFont="1" applyFill="1" applyBorder="1" applyAlignment="1" applyProtection="1">
      <alignment/>
      <protection/>
    </xf>
    <xf numFmtId="2" fontId="0" fillId="2" borderId="1" xfId="0" applyNumberFormat="1" applyFill="1" applyBorder="1" applyAlignment="1" applyProtection="1">
      <alignment/>
      <protection/>
    </xf>
    <xf numFmtId="0" fontId="5" fillId="2" borderId="7" xfId="17" applyFont="1" applyFill="1" applyBorder="1" applyAlignment="1" applyProtection="1">
      <alignment horizontal="left" vertical="center" wrapText="1"/>
      <protection/>
    </xf>
    <xf numFmtId="0" fontId="0" fillId="0" borderId="1" xfId="0" applyBorder="1" applyAlignment="1">
      <alignment vertical="center" wrapText="1"/>
    </xf>
    <xf numFmtId="2" fontId="1" fillId="0" borderId="1" xfId="0" applyNumberFormat="1" applyFont="1" applyFill="1" applyBorder="1" applyAlignment="1" applyProtection="1">
      <alignment/>
      <protection locked="0"/>
    </xf>
    <xf numFmtId="0" fontId="0" fillId="2" borderId="6" xfId="0" applyFont="1" applyFill="1" applyBorder="1" applyAlignment="1">
      <alignment horizontal="center" vertical="top" wrapText="1"/>
    </xf>
    <xf numFmtId="1" fontId="0" fillId="2" borderId="6" xfId="0" applyNumberFormat="1" applyFill="1" applyBorder="1" applyAlignment="1" applyProtection="1">
      <alignment/>
      <protection locked="0"/>
    </xf>
    <xf numFmtId="2" fontId="0" fillId="0" borderId="6" xfId="0" applyNumberFormat="1" applyFill="1" applyBorder="1" applyAlignment="1" applyProtection="1">
      <alignment/>
      <protection locked="0"/>
    </xf>
    <xf numFmtId="0" fontId="17" fillId="0" borderId="1" xfId="0" applyFont="1" applyBorder="1" applyAlignment="1">
      <alignment wrapText="1"/>
    </xf>
    <xf numFmtId="2" fontId="1" fillId="2" borderId="1" xfId="0" applyNumberFormat="1" applyFont="1" applyFill="1" applyBorder="1" applyAlignment="1" applyProtection="1">
      <alignment/>
      <protection locked="0"/>
    </xf>
    <xf numFmtId="181" fontId="5" fillId="2" borderId="1" xfId="0" applyNumberFormat="1" applyFont="1" applyFill="1" applyBorder="1" applyAlignment="1" applyProtection="1">
      <alignment horizontal="center"/>
      <protection/>
    </xf>
    <xf numFmtId="2" fontId="6" fillId="0" borderId="1" xfId="0" applyNumberFormat="1" applyFont="1" applyFill="1" applyBorder="1" applyAlignment="1" applyProtection="1">
      <alignment/>
      <protection locked="0"/>
    </xf>
    <xf numFmtId="1" fontId="6" fillId="0" borderId="1" xfId="0" applyNumberFormat="1" applyFont="1" applyFill="1" applyBorder="1" applyAlignment="1" applyProtection="1">
      <alignment/>
      <protection/>
    </xf>
    <xf numFmtId="1" fontId="19" fillId="0" borderId="1" xfId="0" applyNumberFormat="1" applyFont="1" applyFill="1" applyBorder="1" applyAlignment="1" applyProtection="1">
      <alignment/>
      <protection/>
    </xf>
    <xf numFmtId="0" fontId="20" fillId="0" borderId="13" xfId="0" applyFont="1" applyBorder="1" applyAlignment="1">
      <alignment wrapText="1"/>
    </xf>
    <xf numFmtId="0" fontId="20" fillId="0" borderId="1" xfId="0" applyFont="1" applyBorder="1" applyAlignment="1">
      <alignment wrapText="1"/>
    </xf>
    <xf numFmtId="0" fontId="20" fillId="0" borderId="14" xfId="0" applyFont="1" applyBorder="1" applyAlignment="1">
      <alignment wrapText="1"/>
    </xf>
    <xf numFmtId="0" fontId="20" fillId="0" borderId="1" xfId="0" applyFont="1" applyBorder="1" applyAlignment="1">
      <alignment/>
    </xf>
    <xf numFmtId="0" fontId="0" fillId="2" borderId="1" xfId="0" applyFont="1" applyFill="1" applyBorder="1" applyAlignment="1">
      <alignment wrapText="1"/>
    </xf>
    <xf numFmtId="1" fontId="0" fillId="2" borderId="1" xfId="0" applyNumberFormat="1" applyFont="1" applyFill="1" applyBorder="1" applyAlignment="1" applyProtection="1">
      <alignment/>
      <protection locked="0"/>
    </xf>
    <xf numFmtId="0" fontId="1" fillId="0" borderId="1" xfId="0" applyFont="1" applyFill="1" applyBorder="1" applyAlignment="1" applyProtection="1">
      <alignment horizontal="left" vertical="center" wrapText="1"/>
      <protection/>
    </xf>
    <xf numFmtId="0" fontId="20" fillId="0" borderId="15" xfId="0" applyFont="1" applyBorder="1" applyAlignment="1">
      <alignment wrapText="1"/>
    </xf>
    <xf numFmtId="1" fontId="19" fillId="2" borderId="1" xfId="0" applyNumberFormat="1" applyFont="1" applyFill="1" applyBorder="1" applyAlignment="1" applyProtection="1">
      <alignment/>
      <protection locked="0"/>
    </xf>
    <xf numFmtId="1" fontId="0" fillId="0" borderId="1" xfId="0" applyNumberFormat="1" applyFill="1" applyBorder="1" applyAlignment="1" applyProtection="1">
      <alignment/>
      <protection locked="0"/>
    </xf>
    <xf numFmtId="181" fontId="15" fillId="0" borderId="1" xfId="0" applyNumberFormat="1" applyFont="1" applyFill="1" applyBorder="1" applyAlignment="1" applyProtection="1">
      <alignment horizontal="center"/>
      <protection/>
    </xf>
    <xf numFmtId="180" fontId="8" fillId="0" borderId="1" xfId="0" applyNumberFormat="1" applyFont="1" applyFill="1" applyBorder="1" applyAlignment="1" applyProtection="1">
      <alignment/>
      <protection/>
    </xf>
    <xf numFmtId="1" fontId="8" fillId="0" borderId="1" xfId="0" applyNumberFormat="1" applyFont="1" applyFill="1" applyBorder="1" applyAlignment="1" applyProtection="1">
      <alignment/>
      <protection/>
    </xf>
    <xf numFmtId="1" fontId="8" fillId="0" borderId="1" xfId="0" applyNumberFormat="1" applyFont="1" applyFill="1" applyBorder="1" applyAlignment="1" applyProtection="1">
      <alignment horizontal="right"/>
      <protection/>
    </xf>
    <xf numFmtId="181" fontId="9" fillId="0" borderId="1" xfId="0" applyNumberFormat="1" applyFont="1" applyFill="1" applyBorder="1" applyAlignment="1" applyProtection="1">
      <alignment horizontal="center"/>
      <protection/>
    </xf>
    <xf numFmtId="0" fontId="6" fillId="0" borderId="1" xfId="0" applyFont="1" applyFill="1" applyBorder="1" applyAlignment="1" applyProtection="1">
      <alignment horizontal="center"/>
      <protection/>
    </xf>
    <xf numFmtId="1" fontId="11" fillId="0" borderId="10" xfId="0" applyNumberFormat="1" applyFont="1" applyFill="1" applyBorder="1" applyAlignment="1" applyProtection="1">
      <alignment/>
      <protection/>
    </xf>
    <xf numFmtId="2" fontId="6" fillId="0" borderId="1" xfId="0" applyNumberFormat="1" applyFont="1" applyFill="1" applyBorder="1" applyAlignment="1" applyProtection="1">
      <alignment/>
      <protection/>
    </xf>
    <xf numFmtId="49" fontId="15" fillId="0" borderId="1" xfId="0" applyNumberFormat="1" applyFont="1" applyFill="1" applyBorder="1" applyAlignment="1" applyProtection="1">
      <alignment horizontal="center"/>
      <protection/>
    </xf>
    <xf numFmtId="0" fontId="1" fillId="0" borderId="1" xfId="0" applyFont="1" applyFill="1" applyBorder="1" applyAlignment="1" applyProtection="1">
      <alignment horizontal="left"/>
      <protection/>
    </xf>
    <xf numFmtId="0" fontId="15" fillId="0" borderId="1" xfId="0" applyFont="1" applyFill="1" applyBorder="1" applyAlignment="1" applyProtection="1">
      <alignment horizontal="center" wrapText="1"/>
      <protection/>
    </xf>
    <xf numFmtId="49" fontId="1" fillId="0" borderId="1" xfId="0" applyNumberFormat="1" applyFont="1" applyFill="1" applyBorder="1" applyAlignment="1">
      <alignment horizontal="center" vertical="top" wrapText="1"/>
    </xf>
    <xf numFmtId="0" fontId="1" fillId="0" borderId="1" xfId="0" applyFont="1" applyFill="1" applyBorder="1" applyAlignment="1">
      <alignment wrapText="1"/>
    </xf>
    <xf numFmtId="1" fontId="0" fillId="0" borderId="1" xfId="0" applyNumberFormat="1" applyFont="1" applyFill="1" applyBorder="1" applyAlignment="1" applyProtection="1">
      <alignment/>
      <protection locked="0"/>
    </xf>
    <xf numFmtId="0" fontId="0" fillId="0" borderId="1" xfId="0" applyFont="1" applyFill="1" applyBorder="1" applyAlignment="1">
      <alignment horizontal="center" vertical="top" wrapText="1"/>
    </xf>
    <xf numFmtId="0" fontId="6" fillId="0" borderId="1" xfId="0" applyFont="1" applyFill="1" applyBorder="1" applyAlignment="1">
      <alignment wrapText="1"/>
    </xf>
    <xf numFmtId="0" fontId="10" fillId="0" borderId="16" xfId="0" applyFont="1" applyFill="1" applyBorder="1" applyAlignment="1" applyProtection="1">
      <alignment horizontal="left" vertical="center" wrapText="1"/>
      <protection/>
    </xf>
    <xf numFmtId="0" fontId="11" fillId="0" borderId="8" xfId="0" applyFont="1" applyFill="1" applyBorder="1" applyAlignment="1">
      <alignment horizontal="left" wrapText="1"/>
    </xf>
    <xf numFmtId="1" fontId="12" fillId="0" borderId="1" xfId="0" applyNumberFormat="1" applyFont="1" applyFill="1" applyBorder="1" applyAlignment="1" applyProtection="1">
      <alignment/>
      <protection/>
    </xf>
    <xf numFmtId="180" fontId="22" fillId="0" borderId="1" xfId="0" applyNumberFormat="1" applyFont="1" applyFill="1" applyBorder="1" applyAlignment="1" applyProtection="1">
      <alignment/>
      <protection/>
    </xf>
    <xf numFmtId="1" fontId="22" fillId="0" borderId="1" xfId="0" applyNumberFormat="1" applyFont="1" applyFill="1" applyBorder="1" applyAlignment="1" applyProtection="1">
      <alignment/>
      <protection/>
    </xf>
    <xf numFmtId="1" fontId="22" fillId="0" borderId="1" xfId="0" applyNumberFormat="1" applyFont="1" applyFill="1" applyBorder="1" applyAlignment="1" applyProtection="1">
      <alignment horizontal="right"/>
      <protection/>
    </xf>
    <xf numFmtId="180" fontId="19" fillId="0" borderId="1" xfId="0" applyNumberFormat="1" applyFont="1" applyFill="1" applyBorder="1" applyAlignment="1" applyProtection="1">
      <alignment/>
      <protection/>
    </xf>
    <xf numFmtId="1" fontId="19" fillId="0" borderId="1" xfId="0" applyNumberFormat="1" applyFont="1" applyFill="1" applyBorder="1" applyAlignment="1" applyProtection="1">
      <alignment horizontal="right"/>
      <protection/>
    </xf>
    <xf numFmtId="0" fontId="15" fillId="0" borderId="1" xfId="17" applyFont="1" applyFill="1" applyBorder="1" applyAlignment="1" applyProtection="1">
      <alignment horizontal="center"/>
      <protection/>
    </xf>
    <xf numFmtId="0" fontId="6" fillId="0" borderId="7" xfId="17" applyFont="1" applyFill="1" applyBorder="1" applyAlignment="1" applyProtection="1">
      <alignment horizontal="center" vertical="center"/>
      <protection/>
    </xf>
    <xf numFmtId="0" fontId="7" fillId="0" borderId="1" xfId="17" applyFont="1" applyFill="1" applyBorder="1" applyAlignment="1" applyProtection="1">
      <alignment horizontal="center"/>
      <protection/>
    </xf>
    <xf numFmtId="0" fontId="3" fillId="0" borderId="7" xfId="17" applyFont="1" applyFill="1" applyBorder="1" applyAlignment="1" applyProtection="1">
      <alignment horizontal="left" wrapText="1"/>
      <protection/>
    </xf>
    <xf numFmtId="1" fontId="3" fillId="0" borderId="1" xfId="0" applyNumberFormat="1" applyFont="1" applyFill="1" applyBorder="1" applyAlignment="1" applyProtection="1">
      <alignment/>
      <protection/>
    </xf>
    <xf numFmtId="2" fontId="3" fillId="0" borderId="1" xfId="0" applyNumberFormat="1" applyFont="1" applyFill="1" applyBorder="1" applyAlignment="1" applyProtection="1">
      <alignment/>
      <protection/>
    </xf>
    <xf numFmtId="180" fontId="8" fillId="0" borderId="1" xfId="0" applyNumberFormat="1" applyFont="1" applyFill="1" applyBorder="1" applyAlignment="1" applyProtection="1">
      <alignment/>
      <protection/>
    </xf>
    <xf numFmtId="1" fontId="11" fillId="0" borderId="17" xfId="0" applyNumberFormat="1" applyFont="1" applyFill="1" applyBorder="1" applyAlignment="1">
      <alignment/>
    </xf>
    <xf numFmtId="0" fontId="3" fillId="0" borderId="7" xfId="17" applyFont="1" applyFill="1" applyBorder="1" applyAlignment="1" applyProtection="1">
      <alignment vertical="center" wrapText="1"/>
      <protection/>
    </xf>
    <xf numFmtId="0" fontId="15" fillId="0" borderId="1" xfId="17" applyFont="1" applyFill="1" applyBorder="1" applyAlignment="1" applyProtection="1">
      <alignment horizontal="center"/>
      <protection/>
    </xf>
    <xf numFmtId="49" fontId="1" fillId="0" borderId="1" xfId="17" applyNumberFormat="1" applyFont="1" applyFill="1" applyBorder="1" applyAlignment="1" applyProtection="1">
      <alignment horizontal="left" vertical="center" wrapText="1"/>
      <protection/>
    </xf>
    <xf numFmtId="1" fontId="10" fillId="0" borderId="1" xfId="17" applyNumberFormat="1" applyFont="1" applyFill="1" applyBorder="1" applyAlignment="1" applyProtection="1">
      <alignment horizontal="center"/>
      <protection/>
    </xf>
    <xf numFmtId="49" fontId="1" fillId="0" borderId="1" xfId="17" applyNumberFormat="1" applyFont="1" applyFill="1" applyBorder="1" applyAlignment="1" applyProtection="1">
      <alignment horizontal="left" vertical="center" wrapText="1"/>
      <protection/>
    </xf>
    <xf numFmtId="2" fontId="11" fillId="0" borderId="18" xfId="0" applyNumberFormat="1" applyFont="1" applyFill="1" applyBorder="1" applyAlignment="1" applyProtection="1">
      <alignment/>
      <protection/>
    </xf>
    <xf numFmtId="0" fontId="15" fillId="0" borderId="7" xfId="17" applyFont="1" applyFill="1" applyBorder="1" applyAlignment="1" applyProtection="1">
      <alignment horizontal="left" vertical="center"/>
      <protection/>
    </xf>
    <xf numFmtId="49" fontId="1" fillId="0" borderId="1" xfId="0" applyNumberFormat="1" applyFont="1" applyFill="1" applyBorder="1" applyAlignment="1">
      <alignment horizontal="center"/>
    </xf>
    <xf numFmtId="0" fontId="1" fillId="0" borderId="7" xfId="0" applyFont="1" applyFill="1" applyBorder="1" applyAlignment="1">
      <alignment wrapText="1"/>
    </xf>
    <xf numFmtId="49" fontId="11" fillId="0" borderId="8" xfId="0" applyNumberFormat="1" applyFont="1" applyFill="1" applyBorder="1" applyAlignment="1">
      <alignment horizontal="center"/>
    </xf>
    <xf numFmtId="0" fontId="1" fillId="0" borderId="17" xfId="0" applyFont="1" applyFill="1" applyBorder="1" applyAlignment="1">
      <alignment horizontal="left" wrapText="1"/>
    </xf>
    <xf numFmtId="2" fontId="11" fillId="0" borderId="17" xfId="0" applyNumberFormat="1" applyFont="1" applyFill="1" applyBorder="1" applyAlignment="1">
      <alignment/>
    </xf>
    <xf numFmtId="0" fontId="12" fillId="0" borderId="8" xfId="0" applyFont="1" applyFill="1" applyBorder="1" applyAlignment="1">
      <alignment horizontal="centerContinuous" wrapText="1"/>
    </xf>
    <xf numFmtId="0" fontId="12" fillId="0" borderId="17" xfId="0" applyFont="1" applyFill="1" applyBorder="1" applyAlignment="1">
      <alignment horizontal="centerContinuous" wrapText="1"/>
    </xf>
    <xf numFmtId="0" fontId="18" fillId="0" borderId="1" xfId="0" applyFont="1" applyFill="1" applyBorder="1" applyAlignment="1">
      <alignment wrapText="1"/>
    </xf>
    <xf numFmtId="0" fontId="18" fillId="0" borderId="0" xfId="0" applyFont="1" applyFill="1" applyAlignment="1">
      <alignment wrapText="1"/>
    </xf>
    <xf numFmtId="1" fontId="1" fillId="0" borderId="6" xfId="0" applyNumberFormat="1" applyFont="1" applyFill="1" applyBorder="1" applyAlignment="1" applyProtection="1">
      <alignment/>
      <protection locked="0"/>
    </xf>
    <xf numFmtId="0" fontId="11" fillId="0" borderId="1" xfId="0" applyFont="1" applyFill="1" applyBorder="1" applyAlignment="1">
      <alignment horizontal="left" wrapText="1"/>
    </xf>
    <xf numFmtId="49" fontId="5" fillId="2" borderId="1" xfId="0" applyNumberFormat="1" applyFont="1" applyFill="1" applyBorder="1" applyAlignment="1" applyProtection="1">
      <alignment horizontal="center"/>
      <protection/>
    </xf>
    <xf numFmtId="0" fontId="5" fillId="2" borderId="1" xfId="0" applyFont="1" applyFill="1" applyBorder="1" applyAlignment="1" applyProtection="1">
      <alignment horizontal="center"/>
      <protection/>
    </xf>
    <xf numFmtId="49" fontId="0" fillId="2" borderId="1" xfId="0" applyNumberFormat="1" applyFont="1" applyFill="1" applyBorder="1" applyAlignment="1">
      <alignment horizontal="center" vertical="top" wrapText="1"/>
    </xf>
    <xf numFmtId="180" fontId="6" fillId="0" borderId="1" xfId="0" applyNumberFormat="1" applyFont="1" applyFill="1" applyBorder="1" applyAlignment="1" applyProtection="1">
      <alignment/>
      <protection/>
    </xf>
    <xf numFmtId="0" fontId="1" fillId="0" borderId="7" xfId="17" applyFont="1" applyFill="1" applyBorder="1" applyAlignment="1" applyProtection="1">
      <alignment horizontal="left" vertical="center" wrapText="1"/>
      <protection/>
    </xf>
    <xf numFmtId="0" fontId="23" fillId="0" borderId="1" xfId="0" applyFont="1" applyFill="1" applyBorder="1" applyAlignment="1" applyProtection="1">
      <alignment horizontal="left" vertical="center" wrapText="1"/>
      <protection/>
    </xf>
    <xf numFmtId="0" fontId="21" fillId="0" borderId="1" xfId="0" applyFont="1" applyFill="1" applyBorder="1" applyAlignment="1" applyProtection="1">
      <alignment horizontal="center"/>
      <protection/>
    </xf>
    <xf numFmtId="0" fontId="23" fillId="0" borderId="1" xfId="0" applyFont="1" applyFill="1" applyBorder="1" applyAlignment="1" applyProtection="1">
      <alignment horizontal="left" wrapText="1"/>
      <protection/>
    </xf>
    <xf numFmtId="1" fontId="23" fillId="0" borderId="1" xfId="0" applyNumberFormat="1" applyFont="1" applyFill="1" applyBorder="1" applyAlignment="1" applyProtection="1">
      <alignment/>
      <protection locked="0"/>
    </xf>
    <xf numFmtId="180" fontId="24" fillId="0" borderId="1" xfId="0" applyNumberFormat="1" applyFont="1" applyFill="1" applyBorder="1" applyAlignment="1" applyProtection="1">
      <alignment/>
      <protection/>
    </xf>
    <xf numFmtId="1" fontId="24" fillId="0" borderId="1" xfId="0" applyNumberFormat="1" applyFont="1" applyFill="1" applyBorder="1" applyAlignment="1" applyProtection="1">
      <alignment/>
      <protection/>
    </xf>
    <xf numFmtId="1" fontId="24" fillId="0" borderId="1" xfId="0" applyNumberFormat="1" applyFont="1" applyFill="1" applyBorder="1" applyAlignment="1" applyProtection="1">
      <alignment horizontal="right"/>
      <protection/>
    </xf>
    <xf numFmtId="0" fontId="21" fillId="0" borderId="1" xfId="0" applyFont="1" applyFill="1" applyBorder="1" applyAlignment="1" applyProtection="1">
      <alignment horizontal="center" wrapText="1"/>
      <protection/>
    </xf>
    <xf numFmtId="1" fontId="25" fillId="0" borderId="1" xfId="0" applyNumberFormat="1" applyFont="1" applyFill="1" applyBorder="1" applyAlignment="1" applyProtection="1">
      <alignment/>
      <protection locked="0"/>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top" wrapText="1"/>
    </xf>
    <xf numFmtId="0" fontId="21" fillId="0" borderId="19" xfId="0" applyFont="1" applyFill="1" applyBorder="1" applyAlignment="1" applyProtection="1">
      <alignment/>
      <protection/>
    </xf>
    <xf numFmtId="49" fontId="3" fillId="2" borderId="1" xfId="17" applyNumberFormat="1" applyFont="1" applyFill="1" applyBorder="1" applyAlignment="1" applyProtection="1">
      <alignment horizontal="left" vertical="center" wrapText="1"/>
      <protection/>
    </xf>
    <xf numFmtId="2" fontId="3" fillId="0" borderId="1" xfId="0" applyNumberFormat="1" applyFont="1" applyFill="1" applyBorder="1" applyAlignment="1" applyProtection="1">
      <alignment/>
      <protection locked="0"/>
    </xf>
    <xf numFmtId="1" fontId="11" fillId="0" borderId="1" xfId="0" applyNumberFormat="1" applyFont="1" applyFill="1" applyBorder="1" applyAlignment="1" applyProtection="1">
      <alignment/>
      <protection/>
    </xf>
    <xf numFmtId="0" fontId="16" fillId="0" borderId="0" xfId="0" applyFont="1" applyAlignment="1">
      <alignment/>
    </xf>
    <xf numFmtId="181" fontId="5" fillId="0" borderId="1" xfId="0" applyNumberFormat="1" applyFont="1" applyFill="1" applyBorder="1" applyAlignment="1" applyProtection="1">
      <alignment horizontal="center"/>
      <protection/>
    </xf>
    <xf numFmtId="0" fontId="5" fillId="0" borderId="1" xfId="0" applyFont="1" applyFill="1" applyBorder="1" applyAlignment="1" applyProtection="1">
      <alignment horizontal="center" wrapText="1"/>
      <protection/>
    </xf>
    <xf numFmtId="0" fontId="20" fillId="0" borderId="1" xfId="0" applyFont="1" applyFill="1" applyBorder="1" applyAlignment="1" applyProtection="1">
      <alignment horizontal="center"/>
      <protection/>
    </xf>
    <xf numFmtId="49" fontId="0" fillId="0" borderId="1" xfId="0" applyNumberFormat="1" applyFont="1" applyFill="1" applyBorder="1" applyAlignment="1">
      <alignment horizontal="center" vertical="top" wrapText="1"/>
    </xf>
    <xf numFmtId="1" fontId="19" fillId="0" borderId="1" xfId="0" applyNumberFormat="1" applyFont="1" applyFill="1" applyBorder="1" applyAlignment="1" applyProtection="1">
      <alignment/>
      <protection locked="0"/>
    </xf>
    <xf numFmtId="0" fontId="0" fillId="0" borderId="1" xfId="0" applyFont="1" applyFill="1" applyBorder="1" applyAlignment="1" applyProtection="1">
      <alignment horizontal="left" vertical="center" wrapText="1"/>
      <protection/>
    </xf>
    <xf numFmtId="2" fontId="11" fillId="0" borderId="10" xfId="0" applyNumberFormat="1" applyFont="1" applyFill="1" applyBorder="1" applyAlignment="1" applyProtection="1">
      <alignment/>
      <protection/>
    </xf>
    <xf numFmtId="0" fontId="0" fillId="0" borderId="1" xfId="0" applyFont="1" applyFill="1" applyBorder="1" applyAlignment="1" applyProtection="1">
      <alignment horizontal="left"/>
      <protection/>
    </xf>
    <xf numFmtId="0" fontId="25" fillId="0" borderId="1" xfId="0" applyFont="1" applyFill="1" applyBorder="1" applyAlignment="1" applyProtection="1">
      <alignment horizontal="left" wrapText="1"/>
      <protection/>
    </xf>
    <xf numFmtId="0" fontId="1" fillId="0" borderId="1" xfId="0" applyFont="1" applyBorder="1" applyAlignment="1">
      <alignment vertical="center" wrapText="1"/>
    </xf>
    <xf numFmtId="0" fontId="0" fillId="0" borderId="1" xfId="0" applyFont="1" applyFill="1" applyBorder="1" applyAlignment="1">
      <alignment wrapText="1"/>
    </xf>
    <xf numFmtId="2" fontId="0" fillId="0" borderId="1" xfId="0" applyNumberFormat="1" applyFont="1" applyFill="1" applyBorder="1" applyAlignment="1" applyProtection="1">
      <alignment/>
      <protection locked="0"/>
    </xf>
    <xf numFmtId="180" fontId="8" fillId="0" borderId="6" xfId="0" applyNumberFormat="1" applyFont="1" applyFill="1" applyBorder="1" applyAlignment="1" applyProtection="1">
      <alignment/>
      <protection/>
    </xf>
    <xf numFmtId="180" fontId="8" fillId="0" borderId="8" xfId="0" applyNumberFormat="1" applyFont="1" applyFill="1" applyBorder="1" applyAlignment="1" applyProtection="1">
      <alignment/>
      <protection/>
    </xf>
    <xf numFmtId="2" fontId="8" fillId="0" borderId="20" xfId="0" applyNumberFormat="1" applyFont="1" applyFill="1" applyBorder="1" applyAlignment="1" applyProtection="1">
      <alignment/>
      <protection/>
    </xf>
    <xf numFmtId="2" fontId="8" fillId="0" borderId="1" xfId="0" applyNumberFormat="1" applyFont="1" applyFill="1" applyBorder="1" applyAlignment="1" applyProtection="1">
      <alignment horizontal="right"/>
      <protection/>
    </xf>
    <xf numFmtId="2" fontId="19" fillId="0" borderId="20" xfId="0" applyNumberFormat="1" applyFont="1" applyFill="1" applyBorder="1" applyAlignment="1" applyProtection="1">
      <alignment/>
      <protection/>
    </xf>
    <xf numFmtId="2" fontId="19" fillId="0" borderId="1" xfId="0" applyNumberFormat="1" applyFont="1" applyFill="1" applyBorder="1" applyAlignment="1" applyProtection="1">
      <alignment horizontal="right"/>
      <protection/>
    </xf>
    <xf numFmtId="2" fontId="8" fillId="0" borderId="11" xfId="0" applyNumberFormat="1" applyFont="1" applyFill="1" applyBorder="1" applyAlignment="1" applyProtection="1">
      <alignment/>
      <protection/>
    </xf>
    <xf numFmtId="2" fontId="8" fillId="0" borderId="6" xfId="0" applyNumberFormat="1" applyFont="1" applyFill="1" applyBorder="1" applyAlignment="1" applyProtection="1">
      <alignment horizontal="right"/>
      <protection/>
    </xf>
    <xf numFmtId="2" fontId="8" fillId="0" borderId="20" xfId="0" applyNumberFormat="1" applyFont="1" applyFill="1" applyBorder="1" applyAlignment="1" applyProtection="1">
      <alignment/>
      <protection/>
    </xf>
    <xf numFmtId="2" fontId="8" fillId="0" borderId="1" xfId="0" applyNumberFormat="1" applyFont="1" applyFill="1" applyBorder="1" applyAlignment="1" applyProtection="1">
      <alignment horizontal="right"/>
      <protection/>
    </xf>
    <xf numFmtId="2" fontId="11" fillId="0" borderId="1" xfId="0" applyNumberFormat="1" applyFont="1" applyFill="1" applyBorder="1" applyAlignment="1" applyProtection="1">
      <alignment/>
      <protection/>
    </xf>
    <xf numFmtId="2" fontId="0" fillId="2" borderId="1" xfId="0" applyNumberFormat="1" applyFill="1" applyBorder="1" applyAlignment="1" applyProtection="1">
      <alignment/>
      <protection locked="0"/>
    </xf>
    <xf numFmtId="1" fontId="0" fillId="0" borderId="1" xfId="0" applyNumberFormat="1" applyBorder="1" applyAlignment="1">
      <alignment vertical="center"/>
    </xf>
    <xf numFmtId="0" fontId="2" fillId="3" borderId="0" xfId="0" applyFont="1" applyFill="1" applyAlignment="1">
      <alignment/>
    </xf>
    <xf numFmtId="2" fontId="0" fillId="0" borderId="1" xfId="0" applyNumberFormat="1" applyFont="1" applyFill="1" applyBorder="1" applyAlignment="1" applyProtection="1">
      <alignment/>
      <protection locked="0"/>
    </xf>
    <xf numFmtId="0" fontId="0" fillId="3" borderId="0" xfId="0" applyFill="1" applyAlignment="1">
      <alignment/>
    </xf>
    <xf numFmtId="0" fontId="2" fillId="0" borderId="2" xfId="0" applyFont="1" applyFill="1" applyBorder="1" applyAlignment="1">
      <alignment horizontal="centerContinuous"/>
    </xf>
    <xf numFmtId="0" fontId="2" fillId="0" borderId="3" xfId="0" applyFont="1" applyFill="1" applyBorder="1" applyAlignment="1">
      <alignment horizontal="centerContinuous"/>
    </xf>
    <xf numFmtId="0" fontId="14" fillId="0" borderId="6" xfId="0" applyFont="1" applyFill="1" applyBorder="1" applyAlignment="1">
      <alignment horizontal="center" vertical="top" wrapText="1"/>
    </xf>
    <xf numFmtId="2" fontId="19" fillId="0" borderId="1" xfId="0" applyNumberFormat="1" applyFont="1" applyFill="1" applyBorder="1" applyAlignment="1" applyProtection="1">
      <alignment/>
      <protection locked="0"/>
    </xf>
    <xf numFmtId="2" fontId="19" fillId="0" borderId="1" xfId="0" applyNumberFormat="1" applyFont="1" applyFill="1" applyBorder="1" applyAlignment="1" applyProtection="1">
      <alignment/>
      <protection/>
    </xf>
    <xf numFmtId="2" fontId="25" fillId="0" borderId="1" xfId="0" applyNumberFormat="1" applyFont="1" applyFill="1" applyBorder="1" applyAlignment="1" applyProtection="1">
      <alignment/>
      <protection locked="0"/>
    </xf>
    <xf numFmtId="2" fontId="6" fillId="2" borderId="1" xfId="0" applyNumberFormat="1" applyFont="1" applyFill="1" applyBorder="1" applyAlignment="1" applyProtection="1">
      <alignment/>
      <protection locked="0"/>
    </xf>
    <xf numFmtId="2" fontId="6" fillId="2" borderId="1" xfId="0" applyNumberFormat="1" applyFont="1" applyFill="1" applyBorder="1" applyAlignment="1" applyProtection="1">
      <alignment/>
      <protection/>
    </xf>
    <xf numFmtId="1" fontId="6" fillId="2" borderId="1" xfId="0" applyNumberFormat="1" applyFont="1" applyFill="1" applyBorder="1" applyAlignment="1" applyProtection="1">
      <alignment/>
      <protection/>
    </xf>
    <xf numFmtId="2" fontId="23" fillId="2" borderId="1" xfId="0" applyNumberFormat="1" applyFont="1" applyFill="1" applyBorder="1" applyAlignment="1" applyProtection="1">
      <alignment/>
      <protection locked="0"/>
    </xf>
    <xf numFmtId="1" fontId="23" fillId="2" borderId="1" xfId="0" applyNumberFormat="1" applyFont="1" applyFill="1" applyBorder="1" applyAlignment="1" applyProtection="1">
      <alignment/>
      <protection locked="0"/>
    </xf>
    <xf numFmtId="0" fontId="16" fillId="2" borderId="0" xfId="0" applyFont="1" applyFill="1" applyAlignment="1">
      <alignment/>
    </xf>
    <xf numFmtId="0" fontId="1" fillId="0" borderId="2" xfId="0" applyFont="1" applyBorder="1" applyAlignment="1">
      <alignment horizontal="centerContinuous"/>
    </xf>
    <xf numFmtId="0" fontId="5" fillId="0" borderId="1" xfId="17" applyFont="1" applyFill="1" applyBorder="1" applyAlignment="1" applyProtection="1">
      <alignment horizontal="center"/>
      <protection/>
    </xf>
    <xf numFmtId="0" fontId="0" fillId="0" borderId="7" xfId="17" applyFont="1" applyFill="1" applyBorder="1" applyAlignment="1" applyProtection="1">
      <alignment horizontal="left" vertical="center" wrapText="1"/>
      <protection/>
    </xf>
    <xf numFmtId="2" fontId="0" fillId="0" borderId="1" xfId="0" applyNumberFormat="1" applyFont="1" applyFill="1" applyBorder="1" applyAlignment="1" applyProtection="1">
      <alignment/>
      <protection/>
    </xf>
    <xf numFmtId="2" fontId="3" fillId="2" borderId="1" xfId="0" applyNumberFormat="1" applyFont="1" applyFill="1" applyBorder="1" applyAlignment="1" applyProtection="1">
      <alignment/>
      <protection/>
    </xf>
    <xf numFmtId="2" fontId="3" fillId="2" borderId="1" xfId="0" applyNumberFormat="1" applyFont="1" applyFill="1" applyBorder="1" applyAlignment="1" applyProtection="1">
      <alignment/>
      <protection locked="0"/>
    </xf>
    <xf numFmtId="1" fontId="0" fillId="0" borderId="1" xfId="0" applyNumberFormat="1" applyFont="1" applyFill="1" applyBorder="1" applyAlignment="1" applyProtection="1">
      <alignment/>
      <protection/>
    </xf>
    <xf numFmtId="1" fontId="3" fillId="0" borderId="1" xfId="0" applyNumberFormat="1" applyFont="1" applyFill="1" applyBorder="1" applyAlignment="1" applyProtection="1">
      <alignment/>
      <protection locked="0"/>
    </xf>
    <xf numFmtId="1" fontId="11" fillId="0" borderId="18" xfId="0" applyNumberFormat="1" applyFont="1" applyFill="1" applyBorder="1" applyAlignment="1" applyProtection="1">
      <alignment/>
      <protection/>
    </xf>
    <xf numFmtId="2" fontId="6" fillId="0" borderId="9" xfId="0" applyNumberFormat="1" applyFont="1" applyFill="1" applyBorder="1" applyAlignment="1">
      <alignment/>
    </xf>
    <xf numFmtId="2" fontId="11" fillId="0" borderId="17" xfId="0" applyNumberFormat="1" applyFont="1" applyFill="1" applyBorder="1" applyAlignment="1">
      <alignment/>
    </xf>
    <xf numFmtId="1" fontId="11" fillId="0" borderId="17" xfId="0" applyNumberFormat="1" applyFont="1" applyFill="1" applyBorder="1" applyAlignment="1">
      <alignment/>
    </xf>
    <xf numFmtId="2" fontId="6" fillId="0" borderId="17" xfId="0" applyNumberFormat="1" applyFont="1" applyFill="1" applyBorder="1" applyAlignment="1">
      <alignment/>
    </xf>
    <xf numFmtId="2" fontId="11" fillId="0" borderId="9" xfId="0" applyNumberFormat="1" applyFont="1" applyFill="1" applyBorder="1" applyAlignment="1">
      <alignment/>
    </xf>
    <xf numFmtId="2" fontId="11" fillId="0" borderId="1" xfId="0" applyNumberFormat="1" applyFont="1" applyFill="1" applyBorder="1" applyAlignment="1">
      <alignment/>
    </xf>
    <xf numFmtId="1" fontId="11" fillId="0" borderId="21" xfId="0" applyNumberFormat="1" applyFont="1" applyFill="1" applyBorder="1" applyAlignment="1" applyProtection="1">
      <alignment/>
      <protection/>
    </xf>
    <xf numFmtId="2" fontId="1" fillId="2" borderId="1" xfId="0" applyNumberFormat="1" applyFont="1" applyFill="1" applyBorder="1" applyAlignment="1" applyProtection="1">
      <alignment/>
      <protection/>
    </xf>
    <xf numFmtId="180" fontId="0" fillId="0" borderId="1" xfId="0" applyNumberFormat="1" applyFont="1" applyFill="1" applyBorder="1" applyAlignment="1" applyProtection="1">
      <alignment/>
      <protection locked="0"/>
    </xf>
    <xf numFmtId="1" fontId="0" fillId="0" borderId="1" xfId="0" applyNumberFormat="1" applyFont="1" applyFill="1" applyBorder="1" applyAlignment="1" applyProtection="1">
      <alignment/>
      <protection locked="0"/>
    </xf>
    <xf numFmtId="0" fontId="21" fillId="0" borderId="20" xfId="0" applyFont="1" applyFill="1" applyBorder="1" applyAlignment="1" applyProtection="1">
      <alignment horizontal="left" vertical="center" wrapText="1"/>
      <protection/>
    </xf>
    <xf numFmtId="0" fontId="21" fillId="0" borderId="22" xfId="0" applyFont="1" applyFill="1" applyBorder="1" applyAlignment="1" applyProtection="1">
      <alignment horizontal="left" vertical="center" wrapText="1"/>
      <protection/>
    </xf>
    <xf numFmtId="1" fontId="12" fillId="0" borderId="10" xfId="0" applyNumberFormat="1" applyFont="1" applyFill="1" applyBorder="1" applyAlignment="1">
      <alignment/>
    </xf>
    <xf numFmtId="1" fontId="8" fillId="0" borderId="8" xfId="0" applyNumberFormat="1" applyFont="1" applyFill="1" applyBorder="1" applyAlignment="1" applyProtection="1">
      <alignment/>
      <protection/>
    </xf>
    <xf numFmtId="1" fontId="8" fillId="0" borderId="8" xfId="0" applyNumberFormat="1" applyFont="1" applyFill="1" applyBorder="1" applyAlignment="1" applyProtection="1">
      <alignment horizontal="right"/>
      <protection/>
    </xf>
    <xf numFmtId="2" fontId="23" fillId="0" borderId="1" xfId="0" applyNumberFormat="1" applyFont="1" applyFill="1" applyBorder="1" applyAlignment="1" applyProtection="1">
      <alignment/>
      <protection/>
    </xf>
    <xf numFmtId="1" fontId="23" fillId="0" borderId="1" xfId="0" applyNumberFormat="1" applyFont="1" applyFill="1" applyBorder="1" applyAlignment="1" applyProtection="1">
      <alignment/>
      <protection/>
    </xf>
    <xf numFmtId="0" fontId="2" fillId="2" borderId="0" xfId="0" applyFont="1" applyFill="1" applyBorder="1" applyAlignment="1">
      <alignment horizontal="center" wrapText="1"/>
    </xf>
    <xf numFmtId="0" fontId="0" fillId="0" borderId="0" xfId="0" applyBorder="1" applyAlignment="1">
      <alignment horizontal="center" wrapText="1"/>
    </xf>
    <xf numFmtId="0" fontId="2" fillId="2" borderId="23" xfId="0" applyFont="1" applyFill="1" applyBorder="1" applyAlignment="1">
      <alignment horizontal="center"/>
    </xf>
    <xf numFmtId="0" fontId="2" fillId="2" borderId="3" xfId="0" applyFont="1" applyFill="1" applyBorder="1" applyAlignment="1">
      <alignment horizontal="center"/>
    </xf>
    <xf numFmtId="0" fontId="13" fillId="2" borderId="1" xfId="0" applyFont="1" applyFill="1" applyBorder="1" applyAlignment="1">
      <alignment horizontal="center" vertical="center"/>
    </xf>
    <xf numFmtId="0" fontId="0" fillId="0" borderId="1" xfId="0" applyBorder="1" applyAlignment="1">
      <alignment/>
    </xf>
    <xf numFmtId="0" fontId="8" fillId="2" borderId="24" xfId="0" applyFont="1" applyFill="1" applyBorder="1" applyAlignment="1">
      <alignment horizontal="center" vertical="top" wrapText="1"/>
    </xf>
    <xf numFmtId="0" fontId="8" fillId="2" borderId="25" xfId="0" applyFont="1" applyFill="1" applyBorder="1" applyAlignment="1">
      <alignment horizontal="center" vertical="top" wrapText="1"/>
    </xf>
    <xf numFmtId="0" fontId="1" fillId="2" borderId="2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7" xfId="0" applyFont="1" applyFill="1" applyBorder="1" applyAlignment="1" applyProtection="1">
      <alignment horizontal="center" vertical="top" wrapText="1"/>
      <protection locked="0"/>
    </xf>
    <xf numFmtId="0" fontId="1" fillId="2" borderId="5" xfId="0" applyFont="1" applyFill="1" applyBorder="1" applyAlignment="1" applyProtection="1">
      <alignment horizontal="center" vertical="top" wrapText="1"/>
      <protection locked="0"/>
    </xf>
    <xf numFmtId="0" fontId="11" fillId="2" borderId="0" xfId="0" applyFont="1" applyFill="1" applyBorder="1" applyAlignment="1">
      <alignment horizontal="center" wrapText="1"/>
    </xf>
    <xf numFmtId="0" fontId="16" fillId="0" borderId="0" xfId="0" applyFont="1" applyAlignment="1">
      <alignment horizontal="center" wrapText="1"/>
    </xf>
    <xf numFmtId="0" fontId="8" fillId="0" borderId="24" xfId="0" applyFont="1" applyFill="1" applyBorder="1" applyAlignment="1">
      <alignment horizontal="center" vertical="top" wrapText="1"/>
    </xf>
    <xf numFmtId="0" fontId="8" fillId="0" borderId="25" xfId="0" applyFont="1" applyFill="1" applyBorder="1" applyAlignment="1">
      <alignment horizontal="center" vertical="top" wrapText="1"/>
    </xf>
    <xf numFmtId="0" fontId="1" fillId="0" borderId="26" xfId="0" applyFont="1" applyFill="1" applyBorder="1" applyAlignment="1" applyProtection="1">
      <alignment horizontal="center" vertical="top" wrapText="1"/>
      <protection locked="0"/>
    </xf>
    <xf numFmtId="0" fontId="1" fillId="0" borderId="8" xfId="0" applyFont="1" applyFill="1" applyBorder="1" applyAlignment="1" applyProtection="1">
      <alignment horizontal="center" vertical="top" wrapText="1"/>
      <protection locked="0"/>
    </xf>
  </cellXfs>
  <cellStyles count="7">
    <cellStyle name="Normal" xfId="0"/>
    <cellStyle name="Currency" xfId="15"/>
    <cellStyle name="Currency [0]" xfId="16"/>
    <cellStyle name="Обычный_М"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62"/>
  <sheetViews>
    <sheetView tabSelected="1" zoomScale="80" zoomScaleNormal="80" workbookViewId="0" topLeftCell="A1">
      <selection activeCell="E56" sqref="E56"/>
    </sheetView>
  </sheetViews>
  <sheetFormatPr defaultColWidth="9.00390625" defaultRowHeight="12.75"/>
  <cols>
    <col min="1" max="1" width="10.75390625" style="1" customWidth="1"/>
    <col min="2" max="2" width="57.625" style="1" customWidth="1"/>
    <col min="3" max="3" width="16.00390625" style="1" customWidth="1"/>
    <col min="4" max="4" width="15.25390625" style="1" customWidth="1"/>
    <col min="5" max="5" width="15.875" style="24" customWidth="1"/>
    <col min="6" max="6" width="13.00390625" style="4" customWidth="1"/>
    <col min="7" max="7" width="13.125" style="4" customWidth="1"/>
    <col min="8" max="8" width="15.25390625" style="4" customWidth="1"/>
    <col min="9" max="9" width="15.625" style="4" customWidth="1"/>
    <col min="10" max="16384" width="9.125" style="1" customWidth="1"/>
  </cols>
  <sheetData>
    <row r="1" spans="1:10" ht="42.75" customHeight="1" thickBot="1">
      <c r="A1" s="223" t="s">
        <v>153</v>
      </c>
      <c r="B1" s="224"/>
      <c r="C1" s="224"/>
      <c r="D1" s="224"/>
      <c r="E1" s="224"/>
      <c r="F1" s="22"/>
      <c r="G1" s="211" t="s">
        <v>166</v>
      </c>
      <c r="H1" s="212"/>
      <c r="I1" s="22"/>
      <c r="J1" s="19"/>
    </row>
    <row r="2" spans="5:9" ht="2.25" customHeight="1" hidden="1" thickBot="1">
      <c r="E2" s="19"/>
      <c r="I2" s="8" t="s">
        <v>32</v>
      </c>
    </row>
    <row r="3" spans="5:9" ht="12.75" customHeight="1" hidden="1" thickBot="1">
      <c r="E3" s="26"/>
      <c r="I3" s="8"/>
    </row>
    <row r="4" spans="1:9" ht="13.5" thickBot="1">
      <c r="A4" s="215" t="s">
        <v>0</v>
      </c>
      <c r="B4" s="216"/>
      <c r="C4" s="37" t="s">
        <v>156</v>
      </c>
      <c r="D4" s="3"/>
      <c r="E4" s="25" t="s">
        <v>156</v>
      </c>
      <c r="F4" s="185"/>
      <c r="G4" s="9"/>
      <c r="H4" s="213"/>
      <c r="I4" s="214"/>
    </row>
    <row r="5" spans="1:9" ht="14.25" customHeight="1">
      <c r="A5" s="216"/>
      <c r="B5" s="216"/>
      <c r="C5" s="221" t="s">
        <v>155</v>
      </c>
      <c r="D5" s="219" t="s">
        <v>139</v>
      </c>
      <c r="E5" s="219" t="s">
        <v>146</v>
      </c>
      <c r="F5" s="217" t="s">
        <v>1</v>
      </c>
      <c r="G5" s="218"/>
      <c r="H5" s="10" t="s">
        <v>25</v>
      </c>
      <c r="I5" s="11"/>
    </row>
    <row r="6" spans="1:9" ht="66.75" customHeight="1">
      <c r="A6" s="216"/>
      <c r="B6" s="216"/>
      <c r="C6" s="222"/>
      <c r="D6" s="220"/>
      <c r="E6" s="220"/>
      <c r="F6" s="12" t="s">
        <v>149</v>
      </c>
      <c r="G6" s="12" t="s">
        <v>142</v>
      </c>
      <c r="H6" s="12" t="s">
        <v>154</v>
      </c>
      <c r="I6" s="12" t="s">
        <v>142</v>
      </c>
    </row>
    <row r="7" spans="1:9" ht="16.5" customHeight="1">
      <c r="A7" s="39"/>
      <c r="B7" s="43" t="s">
        <v>38</v>
      </c>
      <c r="C7" s="38"/>
      <c r="D7" s="36"/>
      <c r="E7" s="36"/>
      <c r="F7" s="12"/>
      <c r="G7" s="12"/>
      <c r="H7" s="40"/>
      <c r="I7" s="12"/>
    </row>
    <row r="8" spans="1:9" s="20" customFormat="1" ht="15">
      <c r="A8" s="98">
        <v>1000000</v>
      </c>
      <c r="B8" s="99" t="s">
        <v>2</v>
      </c>
      <c r="C8" s="62">
        <f>C9</f>
        <v>12600000</v>
      </c>
      <c r="D8" s="62">
        <f>D9</f>
        <v>4549400</v>
      </c>
      <c r="E8" s="81">
        <f>E9</f>
        <v>4620315.140000001</v>
      </c>
      <c r="F8" s="75">
        <f>IF(C8&lt;&gt;0,(E8/C8)*100," ")</f>
        <v>36.66916777777779</v>
      </c>
      <c r="G8" s="75">
        <f aca="true" t="shared" si="0" ref="G8:G26">IF(D8&lt;&gt;0,(E8/D8)*100," ")</f>
        <v>101.55878005890888</v>
      </c>
      <c r="H8" s="159">
        <f aca="true" t="shared" si="1" ref="H8:H15">E8-C8</f>
        <v>-7979684.859999999</v>
      </c>
      <c r="I8" s="160">
        <f aca="true" t="shared" si="2" ref="I8:I15">E8-D8</f>
        <v>70915.1400000006</v>
      </c>
    </row>
    <row r="9" spans="1:9" s="21" customFormat="1" ht="32.25" customHeight="1">
      <c r="A9" s="107">
        <v>11000000</v>
      </c>
      <c r="B9" s="101" t="s">
        <v>34</v>
      </c>
      <c r="C9" s="102">
        <f>SUM(C10)</f>
        <v>12600000</v>
      </c>
      <c r="D9" s="102">
        <f>D11+D12+D13+D14+D15</f>
        <v>4549400</v>
      </c>
      <c r="E9" s="103">
        <f>E11+E12+E13+E14+E15</f>
        <v>4620315.140000001</v>
      </c>
      <c r="F9" s="75">
        <f>IF(C9&lt;&gt;0,(E9/C9)*100," ")</f>
        <v>36.66916777777779</v>
      </c>
      <c r="G9" s="75">
        <f t="shared" si="0"/>
        <v>101.55878005890888</v>
      </c>
      <c r="H9" s="159">
        <f t="shared" si="1"/>
        <v>-7979684.859999999</v>
      </c>
      <c r="I9" s="160">
        <f t="shared" si="2"/>
        <v>70915.1400000006</v>
      </c>
    </row>
    <row r="10" spans="1:9" s="19" customFormat="1" ht="17.25" customHeight="1">
      <c r="A10" s="13">
        <v>11010000</v>
      </c>
      <c r="B10" s="15" t="s">
        <v>119</v>
      </c>
      <c r="C10" s="73">
        <f>C11+C12+C13+C14+C15</f>
        <v>12600000</v>
      </c>
      <c r="D10" s="73">
        <f>D11+D12+D13+D14+D15</f>
        <v>4549400</v>
      </c>
      <c r="E10" s="47">
        <f>E11+E12+E13+E14+E15</f>
        <v>4620315.140000001</v>
      </c>
      <c r="F10" s="96">
        <f aca="true" t="shared" si="3" ref="F10:F27">IF(C10&lt;&gt;0,(E10/C10)*100," ")</f>
        <v>36.66916777777779</v>
      </c>
      <c r="G10" s="96">
        <f t="shared" si="0"/>
        <v>101.55878005890888</v>
      </c>
      <c r="H10" s="161">
        <f t="shared" si="1"/>
        <v>-7979684.859999999</v>
      </c>
      <c r="I10" s="162">
        <f t="shared" si="2"/>
        <v>70915.1400000006</v>
      </c>
    </row>
    <row r="11" spans="1:9" s="19" customFormat="1" ht="39" customHeight="1">
      <c r="A11" s="13">
        <v>11010100</v>
      </c>
      <c r="B11" s="16" t="s">
        <v>120</v>
      </c>
      <c r="C11" s="28">
        <v>7600000</v>
      </c>
      <c r="D11" s="28">
        <v>2486600</v>
      </c>
      <c r="E11" s="47">
        <v>3680581.12</v>
      </c>
      <c r="F11" s="96">
        <f t="shared" si="3"/>
        <v>48.42869894736842</v>
      </c>
      <c r="G11" s="96">
        <f t="shared" si="0"/>
        <v>148.01661385023726</v>
      </c>
      <c r="H11" s="161">
        <f t="shared" si="1"/>
        <v>-3919418.88</v>
      </c>
      <c r="I11" s="162">
        <f t="shared" si="2"/>
        <v>1193981.12</v>
      </c>
    </row>
    <row r="12" spans="1:9" s="19" customFormat="1" ht="69.75" customHeight="1">
      <c r="A12" s="13">
        <v>11010200</v>
      </c>
      <c r="B12" s="16" t="s">
        <v>121</v>
      </c>
      <c r="C12" s="28">
        <v>90000</v>
      </c>
      <c r="D12" s="28">
        <v>40500</v>
      </c>
      <c r="E12" s="47">
        <v>51515.6</v>
      </c>
      <c r="F12" s="96">
        <f t="shared" si="3"/>
        <v>57.239555555555555</v>
      </c>
      <c r="G12" s="96">
        <f t="shared" si="0"/>
        <v>127.19901234567901</v>
      </c>
      <c r="H12" s="161">
        <f t="shared" si="1"/>
        <v>-38484.4</v>
      </c>
      <c r="I12" s="162">
        <f t="shared" si="2"/>
        <v>11015.599999999999</v>
      </c>
    </row>
    <row r="13" spans="1:9" s="19" customFormat="1" ht="41.25" customHeight="1">
      <c r="A13" s="13">
        <v>11010400</v>
      </c>
      <c r="B13" s="16" t="s">
        <v>122</v>
      </c>
      <c r="C13" s="28">
        <v>1985000</v>
      </c>
      <c r="D13" s="28">
        <v>296000</v>
      </c>
      <c r="E13" s="47">
        <v>253228.89</v>
      </c>
      <c r="F13" s="96">
        <f t="shared" si="3"/>
        <v>12.757122921914357</v>
      </c>
      <c r="G13" s="96">
        <f t="shared" si="0"/>
        <v>85.55030067567569</v>
      </c>
      <c r="H13" s="161">
        <f t="shared" si="1"/>
        <v>-1731771.1099999999</v>
      </c>
      <c r="I13" s="162">
        <f t="shared" si="2"/>
        <v>-42771.109999999986</v>
      </c>
    </row>
    <row r="14" spans="1:9" s="19" customFormat="1" ht="33.75" customHeight="1">
      <c r="A14" s="13">
        <v>11010500</v>
      </c>
      <c r="B14" s="16" t="s">
        <v>123</v>
      </c>
      <c r="C14" s="28">
        <v>2913000</v>
      </c>
      <c r="D14" s="28">
        <v>1695600</v>
      </c>
      <c r="E14" s="47">
        <v>569051.78</v>
      </c>
      <c r="F14" s="96">
        <f t="shared" si="3"/>
        <v>19.534904909028494</v>
      </c>
      <c r="G14" s="96">
        <f t="shared" si="0"/>
        <v>33.56049657938193</v>
      </c>
      <c r="H14" s="161">
        <f t="shared" si="1"/>
        <v>-2343948.2199999997</v>
      </c>
      <c r="I14" s="162">
        <f t="shared" si="2"/>
        <v>-1126548.22</v>
      </c>
    </row>
    <row r="15" spans="1:9" s="19" customFormat="1" ht="57" customHeight="1">
      <c r="A15" s="13">
        <v>11010900</v>
      </c>
      <c r="B15" s="16" t="s">
        <v>157</v>
      </c>
      <c r="C15" s="28">
        <v>12000</v>
      </c>
      <c r="D15" s="28">
        <v>30700</v>
      </c>
      <c r="E15" s="47">
        <v>65937.75</v>
      </c>
      <c r="F15" s="96">
        <f t="shared" si="3"/>
        <v>549.48125</v>
      </c>
      <c r="G15" s="96">
        <f t="shared" si="0"/>
        <v>214.78094462540716</v>
      </c>
      <c r="H15" s="161">
        <f t="shared" si="1"/>
        <v>53937.75</v>
      </c>
      <c r="I15" s="162">
        <f t="shared" si="2"/>
        <v>35237.75</v>
      </c>
    </row>
    <row r="16" spans="1:9" s="23" customFormat="1" ht="15.75">
      <c r="A16" s="98">
        <v>20000000</v>
      </c>
      <c r="B16" s="128" t="s">
        <v>3</v>
      </c>
      <c r="C16" s="143">
        <f>C21+C24</f>
        <v>0</v>
      </c>
      <c r="D16" s="143">
        <f>D21+D24+D17</f>
        <v>20000</v>
      </c>
      <c r="E16" s="167">
        <f>E21+E24+E17</f>
        <v>53178.94</v>
      </c>
      <c r="F16" s="96" t="str">
        <f t="shared" si="3"/>
        <v> </v>
      </c>
      <c r="G16" s="96">
        <f t="shared" si="0"/>
        <v>265.8947</v>
      </c>
      <c r="H16" s="159">
        <f aca="true" t="shared" si="4" ref="H16:H61">E16-C16</f>
        <v>53178.94</v>
      </c>
      <c r="I16" s="160">
        <f aca="true" t="shared" si="5" ref="I16:I61">E16-D16</f>
        <v>33178.94</v>
      </c>
    </row>
    <row r="17" spans="1:9" s="23" customFormat="1" ht="15.75">
      <c r="A17" s="186">
        <v>21000000</v>
      </c>
      <c r="B17" s="187" t="s">
        <v>160</v>
      </c>
      <c r="C17" s="143"/>
      <c r="D17" s="191">
        <v>20000</v>
      </c>
      <c r="E17" s="188">
        <v>46100.53</v>
      </c>
      <c r="F17" s="96" t="str">
        <f t="shared" si="3"/>
        <v> </v>
      </c>
      <c r="G17" s="96">
        <f t="shared" si="0"/>
        <v>230.50265</v>
      </c>
      <c r="H17" s="159">
        <f t="shared" si="4"/>
        <v>46100.53</v>
      </c>
      <c r="I17" s="160">
        <f t="shared" si="5"/>
        <v>26100.53</v>
      </c>
    </row>
    <row r="18" spans="1:9" s="23" customFormat="1" ht="15.75">
      <c r="A18" s="186">
        <v>21080000</v>
      </c>
      <c r="B18" s="187" t="s">
        <v>161</v>
      </c>
      <c r="C18" s="143"/>
      <c r="D18" s="191">
        <v>20000</v>
      </c>
      <c r="E18" s="188">
        <v>46100.53</v>
      </c>
      <c r="F18" s="96" t="str">
        <f t="shared" si="3"/>
        <v> </v>
      </c>
      <c r="G18" s="96">
        <f t="shared" si="0"/>
        <v>230.50265</v>
      </c>
      <c r="H18" s="159">
        <f t="shared" si="4"/>
        <v>46100.53</v>
      </c>
      <c r="I18" s="160">
        <f t="shared" si="5"/>
        <v>26100.53</v>
      </c>
    </row>
    <row r="19" spans="1:9" s="23" customFormat="1" ht="15.75">
      <c r="A19" s="186">
        <v>21080500</v>
      </c>
      <c r="B19" s="187" t="s">
        <v>161</v>
      </c>
      <c r="C19" s="143"/>
      <c r="D19" s="191">
        <v>20000</v>
      </c>
      <c r="E19" s="188">
        <v>39691.53</v>
      </c>
      <c r="F19" s="96" t="str">
        <f t="shared" si="3"/>
        <v> </v>
      </c>
      <c r="G19" s="96">
        <f t="shared" si="0"/>
        <v>198.45765</v>
      </c>
      <c r="H19" s="159">
        <f t="shared" si="4"/>
        <v>39691.53</v>
      </c>
      <c r="I19" s="160">
        <f t="shared" si="5"/>
        <v>19691.53</v>
      </c>
    </row>
    <row r="20" spans="1:9" s="23" customFormat="1" ht="15.75">
      <c r="A20" s="186">
        <v>21081100</v>
      </c>
      <c r="B20" s="187" t="s">
        <v>162</v>
      </c>
      <c r="C20" s="143"/>
      <c r="D20" s="191"/>
      <c r="E20" s="188">
        <v>6409</v>
      </c>
      <c r="F20" s="96" t="str">
        <f t="shared" si="3"/>
        <v> </v>
      </c>
      <c r="G20" s="96" t="str">
        <f t="shared" si="0"/>
        <v> </v>
      </c>
      <c r="H20" s="159">
        <f t="shared" si="4"/>
        <v>6409</v>
      </c>
      <c r="I20" s="160">
        <f t="shared" si="5"/>
        <v>6409</v>
      </c>
    </row>
    <row r="21" spans="1:9" s="21" customFormat="1" ht="30" customHeight="1">
      <c r="A21" s="100">
        <v>22000000</v>
      </c>
      <c r="B21" s="106" t="s">
        <v>49</v>
      </c>
      <c r="C21" s="102">
        <f aca="true" t="shared" si="6" ref="C21:E22">C22</f>
        <v>0</v>
      </c>
      <c r="D21" s="102">
        <f t="shared" si="6"/>
        <v>0</v>
      </c>
      <c r="E21" s="189">
        <v>628.15</v>
      </c>
      <c r="F21" s="96" t="str">
        <f t="shared" si="3"/>
        <v> </v>
      </c>
      <c r="G21" s="96" t="str">
        <f t="shared" si="0"/>
        <v> </v>
      </c>
      <c r="H21" s="159">
        <f t="shared" si="4"/>
        <v>628.15</v>
      </c>
      <c r="I21" s="160">
        <f t="shared" si="5"/>
        <v>628.15</v>
      </c>
    </row>
    <row r="22" spans="1:9" s="19" customFormat="1" ht="23.25" customHeight="1">
      <c r="A22" s="49">
        <v>22090000</v>
      </c>
      <c r="B22" s="141" t="s">
        <v>5</v>
      </c>
      <c r="C22" s="142">
        <f t="shared" si="6"/>
        <v>0</v>
      </c>
      <c r="D22" s="192">
        <f t="shared" si="6"/>
        <v>0</v>
      </c>
      <c r="E22" s="190">
        <f t="shared" si="6"/>
        <v>628.15</v>
      </c>
      <c r="F22" s="96" t="str">
        <f t="shared" si="3"/>
        <v> </v>
      </c>
      <c r="G22" s="96" t="str">
        <f t="shared" si="0"/>
        <v> </v>
      </c>
      <c r="H22" s="159">
        <f t="shared" si="4"/>
        <v>628.15</v>
      </c>
      <c r="I22" s="160">
        <f t="shared" si="5"/>
        <v>628.15</v>
      </c>
    </row>
    <row r="23" spans="1:9" s="19" customFormat="1" ht="34.5" customHeight="1">
      <c r="A23" s="13">
        <v>22090400</v>
      </c>
      <c r="B23" s="48" t="s">
        <v>128</v>
      </c>
      <c r="C23" s="28"/>
      <c r="D23" s="28"/>
      <c r="E23" s="168">
        <v>628.15</v>
      </c>
      <c r="F23" s="96" t="str">
        <f t="shared" si="3"/>
        <v> </v>
      </c>
      <c r="G23" s="96" t="str">
        <f t="shared" si="0"/>
        <v> </v>
      </c>
      <c r="H23" s="159">
        <f t="shared" si="4"/>
        <v>628.15</v>
      </c>
      <c r="I23" s="160">
        <f t="shared" si="5"/>
        <v>628.15</v>
      </c>
    </row>
    <row r="24" spans="1:9" s="19" customFormat="1" ht="13.5" customHeight="1">
      <c r="A24" s="107">
        <v>2400000</v>
      </c>
      <c r="B24" s="108" t="s">
        <v>6</v>
      </c>
      <c r="C24" s="31">
        <f aca="true" t="shared" si="7" ref="C24:E25">C25</f>
        <v>0</v>
      </c>
      <c r="D24" s="31">
        <f t="shared" si="7"/>
        <v>0</v>
      </c>
      <c r="E24" s="59">
        <f t="shared" si="7"/>
        <v>6450.26</v>
      </c>
      <c r="F24" s="96" t="str">
        <f t="shared" si="3"/>
        <v> </v>
      </c>
      <c r="G24" s="96" t="str">
        <f t="shared" si="0"/>
        <v> </v>
      </c>
      <c r="H24" s="161">
        <f t="shared" si="4"/>
        <v>6450.26</v>
      </c>
      <c r="I24" s="162">
        <f t="shared" si="5"/>
        <v>6450.26</v>
      </c>
    </row>
    <row r="25" spans="1:9" s="19" customFormat="1" ht="15" customHeight="1">
      <c r="A25" s="13">
        <v>24060000</v>
      </c>
      <c r="B25" s="48" t="s">
        <v>4</v>
      </c>
      <c r="C25" s="73">
        <f t="shared" si="7"/>
        <v>0</v>
      </c>
      <c r="D25" s="73"/>
      <c r="E25" s="168">
        <v>6450.26</v>
      </c>
      <c r="F25" s="96" t="str">
        <f t="shared" si="3"/>
        <v> </v>
      </c>
      <c r="G25" s="96" t="str">
        <f t="shared" si="0"/>
        <v> </v>
      </c>
      <c r="H25" s="161">
        <f t="shared" si="4"/>
        <v>6450.26</v>
      </c>
      <c r="I25" s="162">
        <f t="shared" si="5"/>
        <v>6450.26</v>
      </c>
    </row>
    <row r="26" spans="1:9" s="19" customFormat="1" ht="16.5" customHeight="1">
      <c r="A26" s="13">
        <v>24060300</v>
      </c>
      <c r="B26" s="48" t="s">
        <v>4</v>
      </c>
      <c r="C26" s="28"/>
      <c r="D26" s="28"/>
      <c r="E26" s="168">
        <v>6450.26</v>
      </c>
      <c r="F26" s="96" t="str">
        <f t="shared" si="3"/>
        <v> </v>
      </c>
      <c r="G26" s="96" t="str">
        <f t="shared" si="0"/>
        <v> </v>
      </c>
      <c r="H26" s="161">
        <f t="shared" si="4"/>
        <v>6450.26</v>
      </c>
      <c r="I26" s="162">
        <f t="shared" si="5"/>
        <v>6450.26</v>
      </c>
    </row>
    <row r="27" spans="1:9" s="23" customFormat="1" ht="28.5" customHeight="1">
      <c r="A27" s="109"/>
      <c r="B27" s="110" t="s">
        <v>39</v>
      </c>
      <c r="C27" s="200">
        <f>C8+C16</f>
        <v>12600000</v>
      </c>
      <c r="D27" s="193">
        <f>D8+D16</f>
        <v>4569400</v>
      </c>
      <c r="E27" s="111">
        <f>E8+E16</f>
        <v>4673494.080000001</v>
      </c>
      <c r="F27" s="75">
        <f t="shared" si="3"/>
        <v>37.09122285714287</v>
      </c>
      <c r="G27" s="75">
        <f aca="true" t="shared" si="8" ref="G27:G61">IF(D27&lt;&gt;0,(E27/D27)*100," ")</f>
        <v>102.27806889307132</v>
      </c>
      <c r="H27" s="159">
        <f t="shared" si="4"/>
        <v>-7926505.919999999</v>
      </c>
      <c r="I27" s="160">
        <f t="shared" si="5"/>
        <v>104094.080000001</v>
      </c>
    </row>
    <row r="28" spans="1:9" s="20" customFormat="1" ht="15.75" customHeight="1">
      <c r="A28" s="98">
        <v>40000000</v>
      </c>
      <c r="B28" s="112" t="s">
        <v>7</v>
      </c>
      <c r="C28" s="62">
        <f>C30+C32</f>
        <v>72780627</v>
      </c>
      <c r="D28" s="62">
        <f>D30+D32</f>
        <v>39115069</v>
      </c>
      <c r="E28" s="81">
        <f>E30+E32</f>
        <v>38518651.24</v>
      </c>
      <c r="F28" s="62">
        <f>F30+F32</f>
        <v>103.0009297767001</v>
      </c>
      <c r="G28" s="75">
        <f t="shared" si="8"/>
        <v>98.47522252868838</v>
      </c>
      <c r="H28" s="159">
        <f t="shared" si="4"/>
        <v>-34261975.76</v>
      </c>
      <c r="I28" s="160">
        <f t="shared" si="5"/>
        <v>-596417.7599999979</v>
      </c>
    </row>
    <row r="29" spans="1:9" s="20" customFormat="1" ht="15.75" customHeight="1">
      <c r="A29" s="98">
        <v>41000000</v>
      </c>
      <c r="B29" s="112" t="s">
        <v>163</v>
      </c>
      <c r="C29" s="62">
        <f>C30+C32</f>
        <v>72780627</v>
      </c>
      <c r="D29" s="62">
        <v>39115069</v>
      </c>
      <c r="E29" s="81">
        <v>38518651.2</v>
      </c>
      <c r="F29" s="62"/>
      <c r="G29" s="75"/>
      <c r="H29" s="159"/>
      <c r="I29" s="160"/>
    </row>
    <row r="30" spans="1:9" s="19" customFormat="1" ht="15.75" customHeight="1">
      <c r="A30" s="113" t="s">
        <v>50</v>
      </c>
      <c r="B30" s="114" t="s">
        <v>145</v>
      </c>
      <c r="C30" s="31">
        <f>C31</f>
        <v>1974200</v>
      </c>
      <c r="D30" s="31">
        <f>D31</f>
        <v>987000</v>
      </c>
      <c r="E30" s="31">
        <f>E31</f>
        <v>987000</v>
      </c>
      <c r="F30" s="75">
        <f aca="true" t="shared" si="9" ref="F30:F61">IF(C30&lt;&gt;0,(E30/C30)*100," ")</f>
        <v>49.994934657076286</v>
      </c>
      <c r="G30" s="75">
        <f t="shared" si="8"/>
        <v>100</v>
      </c>
      <c r="H30" s="159">
        <f t="shared" si="4"/>
        <v>-987200</v>
      </c>
      <c r="I30" s="160">
        <f t="shared" si="5"/>
        <v>0</v>
      </c>
    </row>
    <row r="31" spans="1:9" s="19" customFormat="1" ht="25.5" customHeight="1">
      <c r="A31" s="14" t="s">
        <v>51</v>
      </c>
      <c r="B31" s="17" t="s">
        <v>52</v>
      </c>
      <c r="C31" s="28">
        <v>1974200</v>
      </c>
      <c r="D31" s="28">
        <v>987000</v>
      </c>
      <c r="E31" s="168">
        <v>987000</v>
      </c>
      <c r="F31" s="96">
        <f t="shared" si="9"/>
        <v>49.994934657076286</v>
      </c>
      <c r="G31" s="96">
        <f t="shared" si="8"/>
        <v>100</v>
      </c>
      <c r="H31" s="161">
        <f t="shared" si="4"/>
        <v>-987200</v>
      </c>
      <c r="I31" s="160">
        <f t="shared" si="5"/>
        <v>0</v>
      </c>
    </row>
    <row r="32" spans="1:9" s="19" customFormat="1" ht="14.25" customHeight="1">
      <c r="A32" s="49">
        <v>41030000</v>
      </c>
      <c r="B32" s="41" t="s">
        <v>40</v>
      </c>
      <c r="C32" s="50">
        <f>C33+C34+C35+C36+C37+C38+C39+C40</f>
        <v>70806427</v>
      </c>
      <c r="D32" s="50">
        <f>D33+D34+D35+D36+D37+D38+D39+D40</f>
        <v>38128069</v>
      </c>
      <c r="E32" s="201">
        <f>E33+E34+E35+E36+E37+E38+E39+E40</f>
        <v>37531651.24</v>
      </c>
      <c r="F32" s="104">
        <f t="shared" si="9"/>
        <v>53.00599511962382</v>
      </c>
      <c r="G32" s="75">
        <f t="shared" si="8"/>
        <v>98.43575146698356</v>
      </c>
      <c r="H32" s="159">
        <f t="shared" si="4"/>
        <v>-33274775.759999998</v>
      </c>
      <c r="I32" s="160">
        <f t="shared" si="5"/>
        <v>-596417.7599999979</v>
      </c>
    </row>
    <row r="33" spans="1:9" s="19" customFormat="1" ht="60" customHeight="1">
      <c r="A33" s="13">
        <v>41030600</v>
      </c>
      <c r="B33" s="52" t="s">
        <v>53</v>
      </c>
      <c r="C33" s="32">
        <v>25627430</v>
      </c>
      <c r="D33" s="32">
        <v>12993807</v>
      </c>
      <c r="E33" s="51">
        <v>12993807</v>
      </c>
      <c r="F33" s="96">
        <f t="shared" si="9"/>
        <v>50.70273140927514</v>
      </c>
      <c r="G33" s="96">
        <f t="shared" si="8"/>
        <v>100</v>
      </c>
      <c r="H33" s="161">
        <f t="shared" si="4"/>
        <v>-12633623</v>
      </c>
      <c r="I33" s="162">
        <f t="shared" si="5"/>
        <v>0</v>
      </c>
    </row>
    <row r="34" spans="1:9" s="19" customFormat="1" ht="78.75" customHeight="1">
      <c r="A34" s="13">
        <v>41030800</v>
      </c>
      <c r="B34" s="52" t="s">
        <v>54</v>
      </c>
      <c r="C34" s="32">
        <v>4594000</v>
      </c>
      <c r="D34" s="32">
        <v>1661595</v>
      </c>
      <c r="E34" s="51">
        <v>1661595.22</v>
      </c>
      <c r="F34" s="96">
        <f t="shared" si="9"/>
        <v>36.16881192860252</v>
      </c>
      <c r="G34" s="96">
        <f t="shared" si="8"/>
        <v>100.0000132402902</v>
      </c>
      <c r="H34" s="161">
        <f t="shared" si="4"/>
        <v>-2932404.7800000003</v>
      </c>
      <c r="I34" s="162">
        <f t="shared" si="5"/>
        <v>0.21999999997206032</v>
      </c>
    </row>
    <row r="35" spans="1:9" s="19" customFormat="1" ht="133.5" customHeight="1">
      <c r="A35" s="13">
        <v>41030900</v>
      </c>
      <c r="B35" s="52" t="s">
        <v>55</v>
      </c>
      <c r="C35" s="32">
        <v>383419</v>
      </c>
      <c r="D35" s="32">
        <v>237781</v>
      </c>
      <c r="E35" s="51">
        <v>205572.02</v>
      </c>
      <c r="F35" s="96">
        <f t="shared" si="9"/>
        <v>53.6155015792123</v>
      </c>
      <c r="G35" s="96">
        <f t="shared" si="8"/>
        <v>86.4543508522548</v>
      </c>
      <c r="H35" s="161">
        <f t="shared" si="4"/>
        <v>-177846.98</v>
      </c>
      <c r="I35" s="162">
        <f t="shared" si="5"/>
        <v>-32208.98000000001</v>
      </c>
    </row>
    <row r="36" spans="1:9" s="19" customFormat="1" ht="55.5" customHeight="1">
      <c r="A36" s="13">
        <v>41031000</v>
      </c>
      <c r="B36" s="52" t="s">
        <v>56</v>
      </c>
      <c r="C36" s="32">
        <v>998000</v>
      </c>
      <c r="D36" s="32">
        <v>444000</v>
      </c>
      <c r="E36" s="51"/>
      <c r="F36" s="96">
        <f t="shared" si="9"/>
        <v>0</v>
      </c>
      <c r="G36" s="96">
        <f t="shared" si="8"/>
        <v>0</v>
      </c>
      <c r="H36" s="161">
        <f t="shared" si="4"/>
        <v>-998000</v>
      </c>
      <c r="I36" s="162">
        <f t="shared" si="5"/>
        <v>-444000</v>
      </c>
    </row>
    <row r="37" spans="1:9" s="19" customFormat="1" ht="38.25" customHeight="1">
      <c r="A37" s="13">
        <v>41033900</v>
      </c>
      <c r="B37" s="52" t="s">
        <v>159</v>
      </c>
      <c r="C37" s="32">
        <v>25856000</v>
      </c>
      <c r="D37" s="32">
        <v>14193800</v>
      </c>
      <c r="E37" s="51">
        <v>14193800</v>
      </c>
      <c r="F37" s="96">
        <f t="shared" si="9"/>
        <v>54.895575495049506</v>
      </c>
      <c r="G37" s="96">
        <f t="shared" si="8"/>
        <v>100</v>
      </c>
      <c r="H37" s="161">
        <f t="shared" si="4"/>
        <v>-11662200</v>
      </c>
      <c r="I37" s="162">
        <f t="shared" si="5"/>
        <v>0</v>
      </c>
    </row>
    <row r="38" spans="1:9" s="19" customFormat="1" ht="33.75" customHeight="1">
      <c r="A38" s="13">
        <v>41034200</v>
      </c>
      <c r="B38" s="52" t="s">
        <v>158</v>
      </c>
      <c r="C38" s="32">
        <v>11933200</v>
      </c>
      <c r="D38" s="32">
        <v>6104370</v>
      </c>
      <c r="E38" s="51">
        <v>6104370</v>
      </c>
      <c r="F38" s="96">
        <f>IF(C36&lt;&gt;0,(E36/C36)*100," ")</f>
        <v>0</v>
      </c>
      <c r="G38" s="96">
        <f t="shared" si="8"/>
        <v>100</v>
      </c>
      <c r="H38" s="161">
        <f t="shared" si="4"/>
        <v>-5828830</v>
      </c>
      <c r="I38" s="162">
        <f t="shared" si="5"/>
        <v>0</v>
      </c>
    </row>
    <row r="39" spans="1:9" s="19" customFormat="1" ht="66.75" customHeight="1">
      <c r="A39" s="13">
        <v>41035800</v>
      </c>
      <c r="B39" s="52" t="s">
        <v>58</v>
      </c>
      <c r="C39" s="32">
        <v>1414378</v>
      </c>
      <c r="D39" s="32">
        <v>644629</v>
      </c>
      <c r="E39" s="51">
        <v>588680</v>
      </c>
      <c r="F39" s="96">
        <f t="shared" si="9"/>
        <v>41.62112250049138</v>
      </c>
      <c r="G39" s="96">
        <f t="shared" si="8"/>
        <v>91.3207441799857</v>
      </c>
      <c r="H39" s="161">
        <f t="shared" si="4"/>
        <v>-825698</v>
      </c>
      <c r="I39" s="162">
        <f t="shared" si="5"/>
        <v>-55949</v>
      </c>
    </row>
    <row r="40" spans="1:9" s="19" customFormat="1" ht="14.25" customHeight="1">
      <c r="A40" s="13">
        <v>41035000</v>
      </c>
      <c r="B40" s="53" t="s">
        <v>57</v>
      </c>
      <c r="C40" s="169"/>
      <c r="D40" s="32">
        <v>1848087</v>
      </c>
      <c r="E40" s="51">
        <v>1783827</v>
      </c>
      <c r="F40" s="96" t="str">
        <f t="shared" si="9"/>
        <v> </v>
      </c>
      <c r="G40" s="96">
        <f t="shared" si="8"/>
        <v>96.52289096779535</v>
      </c>
      <c r="H40" s="161">
        <f t="shared" si="4"/>
        <v>1783827</v>
      </c>
      <c r="I40" s="162">
        <f t="shared" si="5"/>
        <v>-64260</v>
      </c>
    </row>
    <row r="41" spans="1:9" s="6" customFormat="1" ht="21" customHeight="1" thickBot="1">
      <c r="A41" s="115"/>
      <c r="B41" s="116" t="s">
        <v>27</v>
      </c>
      <c r="C41" s="117">
        <f aca="true" t="shared" si="10" ref="C41:H41">C27+C28</f>
        <v>85380627</v>
      </c>
      <c r="D41" s="105">
        <f t="shared" si="10"/>
        <v>43684469</v>
      </c>
      <c r="E41" s="117">
        <f t="shared" si="10"/>
        <v>43192145.32</v>
      </c>
      <c r="F41" s="104">
        <f t="shared" si="9"/>
        <v>50.58775841503249</v>
      </c>
      <c r="G41" s="75">
        <f t="shared" si="8"/>
        <v>98.87300065384794</v>
      </c>
      <c r="H41" s="117">
        <f t="shared" si="10"/>
        <v>-42188481.68</v>
      </c>
      <c r="I41" s="160">
        <f t="shared" si="5"/>
        <v>-492323.6799999997</v>
      </c>
    </row>
    <row r="42" spans="1:9" s="6" customFormat="1" ht="21" customHeight="1" thickBot="1">
      <c r="A42" s="18"/>
      <c r="B42" s="35" t="s">
        <v>41</v>
      </c>
      <c r="C42" s="195">
        <f>C43</f>
        <v>0</v>
      </c>
      <c r="D42" s="195">
        <f>D43</f>
        <v>1291287.14</v>
      </c>
      <c r="E42" s="195">
        <f>E43</f>
        <v>1291287.14</v>
      </c>
      <c r="F42" s="75" t="str">
        <f t="shared" si="9"/>
        <v> </v>
      </c>
      <c r="G42" s="75">
        <f t="shared" si="8"/>
        <v>100</v>
      </c>
      <c r="H42" s="159">
        <f t="shared" si="4"/>
        <v>1291287.14</v>
      </c>
      <c r="I42" s="160">
        <f t="shared" si="5"/>
        <v>0</v>
      </c>
    </row>
    <row r="43" spans="1:9" s="6" customFormat="1" ht="21.75" customHeight="1" thickBot="1">
      <c r="A43" s="18"/>
      <c r="B43" s="17" t="s">
        <v>164</v>
      </c>
      <c r="C43" s="195"/>
      <c r="D43" s="197">
        <v>1291287.14</v>
      </c>
      <c r="E43" s="194">
        <v>1291287.14</v>
      </c>
      <c r="F43" s="157" t="str">
        <f t="shared" si="9"/>
        <v> </v>
      </c>
      <c r="G43" s="157">
        <f t="shared" si="8"/>
        <v>100</v>
      </c>
      <c r="H43" s="163">
        <f t="shared" si="4"/>
        <v>1291287.14</v>
      </c>
      <c r="I43" s="164">
        <f t="shared" si="5"/>
        <v>0</v>
      </c>
    </row>
    <row r="44" spans="1:9" s="6" customFormat="1" ht="30" customHeight="1" thickBot="1">
      <c r="A44" s="18"/>
      <c r="B44" s="17" t="s">
        <v>143</v>
      </c>
      <c r="C44" s="196"/>
      <c r="D44" s="198">
        <v>2458310</v>
      </c>
      <c r="E44" s="199">
        <v>2458310</v>
      </c>
      <c r="F44" s="157" t="str">
        <f t="shared" si="9"/>
        <v> </v>
      </c>
      <c r="G44" s="157">
        <f t="shared" si="8"/>
        <v>100</v>
      </c>
      <c r="H44" s="163">
        <f t="shared" si="4"/>
        <v>2458310</v>
      </c>
      <c r="I44" s="164">
        <f t="shared" si="5"/>
        <v>0</v>
      </c>
    </row>
    <row r="45" spans="1:9" s="6" customFormat="1" ht="19.5" customHeight="1" thickBot="1">
      <c r="A45" s="115"/>
      <c r="B45" s="86" t="s">
        <v>36</v>
      </c>
      <c r="C45" s="105">
        <f>C42+C41</f>
        <v>85380627</v>
      </c>
      <c r="D45" s="117">
        <f>D42+D41+D44</f>
        <v>47434066.14</v>
      </c>
      <c r="E45" s="117">
        <f>E42+E41+E44</f>
        <v>46941742.46</v>
      </c>
      <c r="F45" s="117" t="e">
        <f>F42+F41+F44</f>
        <v>#VALUE!</v>
      </c>
      <c r="G45" s="158">
        <f t="shared" si="8"/>
        <v>98.96208838907691</v>
      </c>
      <c r="H45" s="117">
        <f>H42+H41</f>
        <v>-40897194.54</v>
      </c>
      <c r="I45" s="117">
        <f>I42+I41</f>
        <v>-492323.6799999997</v>
      </c>
    </row>
    <row r="46" spans="1:9" s="7" customFormat="1" ht="17.25" customHeight="1" thickBot="1">
      <c r="A46" s="118" t="s">
        <v>42</v>
      </c>
      <c r="B46" s="119"/>
      <c r="C46" s="42"/>
      <c r="D46" s="42"/>
      <c r="E46" s="42"/>
      <c r="F46" s="75" t="str">
        <f t="shared" si="9"/>
        <v> </v>
      </c>
      <c r="G46" s="75" t="str">
        <f t="shared" si="8"/>
        <v> </v>
      </c>
      <c r="H46" s="159">
        <f t="shared" si="4"/>
        <v>0</v>
      </c>
      <c r="I46" s="160">
        <f t="shared" si="5"/>
        <v>0</v>
      </c>
    </row>
    <row r="47" spans="1:9" ht="21" customHeight="1">
      <c r="A47" s="46">
        <v>25000000</v>
      </c>
      <c r="B47" s="114" t="s">
        <v>26</v>
      </c>
      <c r="C47" s="31">
        <f>C48+C52</f>
        <v>103500</v>
      </c>
      <c r="D47" s="31">
        <f>D48+D52</f>
        <v>592494</v>
      </c>
      <c r="E47" s="54">
        <f>E48+E52</f>
        <v>592492.69</v>
      </c>
      <c r="F47" s="75">
        <f t="shared" si="9"/>
        <v>572.4567053140096</v>
      </c>
      <c r="G47" s="75">
        <f t="shared" si="8"/>
        <v>99.9997789007146</v>
      </c>
      <c r="H47" s="165">
        <f t="shared" si="4"/>
        <v>488992.68999999994</v>
      </c>
      <c r="I47" s="166">
        <f t="shared" si="5"/>
        <v>-1.3100000000558794</v>
      </c>
    </row>
    <row r="48" spans="1:9" ht="25.5" customHeight="1">
      <c r="A48" s="46">
        <v>25010000</v>
      </c>
      <c r="B48" s="114" t="s">
        <v>59</v>
      </c>
      <c r="C48" s="31">
        <f>C49+C50+C51</f>
        <v>103500</v>
      </c>
      <c r="D48" s="31">
        <f>D49+D50+D51</f>
        <v>58221</v>
      </c>
      <c r="E48" s="54">
        <f>E49+E50+E51</f>
        <v>58220.58</v>
      </c>
      <c r="F48" s="75">
        <f t="shared" si="9"/>
        <v>56.251768115942035</v>
      </c>
      <c r="G48" s="75">
        <f t="shared" si="8"/>
        <v>99.99927861081053</v>
      </c>
      <c r="H48" s="165">
        <f t="shared" si="4"/>
        <v>-45279.42</v>
      </c>
      <c r="I48" s="166">
        <f t="shared" si="5"/>
        <v>-0.41999999999825377</v>
      </c>
    </row>
    <row r="49" spans="1:9" ht="25.5" customHeight="1">
      <c r="A49" s="2">
        <v>25010100</v>
      </c>
      <c r="B49" s="58" t="s">
        <v>60</v>
      </c>
      <c r="C49" s="28">
        <v>62500</v>
      </c>
      <c r="D49" s="28">
        <v>40907</v>
      </c>
      <c r="E49" s="47">
        <v>40906.98</v>
      </c>
      <c r="F49" s="96">
        <f t="shared" si="9"/>
        <v>65.45116800000001</v>
      </c>
      <c r="G49" s="75">
        <f t="shared" si="8"/>
        <v>99.99995110861222</v>
      </c>
      <c r="H49" s="161">
        <f t="shared" si="4"/>
        <v>-21593.019999999997</v>
      </c>
      <c r="I49" s="162">
        <f t="shared" si="5"/>
        <v>-0.01999999999679858</v>
      </c>
    </row>
    <row r="50" spans="1:9" ht="21.75" customHeight="1">
      <c r="A50" s="2">
        <v>25010300</v>
      </c>
      <c r="B50" s="58" t="s">
        <v>61</v>
      </c>
      <c r="C50" s="28">
        <v>41000</v>
      </c>
      <c r="D50" s="28">
        <v>17314</v>
      </c>
      <c r="E50" s="47">
        <v>17313.6</v>
      </c>
      <c r="F50" s="96">
        <f t="shared" si="9"/>
        <v>42.22829268292683</v>
      </c>
      <c r="G50" s="75">
        <f t="shared" si="8"/>
        <v>99.99768973085364</v>
      </c>
      <c r="H50" s="161">
        <f t="shared" si="4"/>
        <v>-23686.4</v>
      </c>
      <c r="I50" s="162">
        <f t="shared" si="5"/>
        <v>-0.4000000000014552</v>
      </c>
    </row>
    <row r="51" spans="1:9" ht="25.5" customHeight="1">
      <c r="A51" s="2">
        <v>25010400</v>
      </c>
      <c r="B51" s="68" t="s">
        <v>62</v>
      </c>
      <c r="C51" s="28"/>
      <c r="D51" s="28"/>
      <c r="E51" s="47"/>
      <c r="F51" s="96" t="str">
        <f t="shared" si="9"/>
        <v> </v>
      </c>
      <c r="G51" s="75" t="str">
        <f t="shared" si="8"/>
        <v> </v>
      </c>
      <c r="H51" s="161">
        <f t="shared" si="4"/>
        <v>0</v>
      </c>
      <c r="I51" s="162">
        <f t="shared" si="5"/>
        <v>0</v>
      </c>
    </row>
    <row r="52" spans="1:9" ht="24.75" customHeight="1">
      <c r="A52" s="46">
        <v>25020000</v>
      </c>
      <c r="B52" s="121" t="s">
        <v>65</v>
      </c>
      <c r="C52" s="122">
        <f>C53+C54</f>
        <v>0</v>
      </c>
      <c r="D52" s="31">
        <f>D53+D54</f>
        <v>534273</v>
      </c>
      <c r="E52" s="54">
        <f>E53+E54</f>
        <v>534272.11</v>
      </c>
      <c r="F52" s="96" t="str">
        <f t="shared" si="9"/>
        <v> </v>
      </c>
      <c r="G52" s="75">
        <f t="shared" si="8"/>
        <v>99.99983341849578</v>
      </c>
      <c r="H52" s="165">
        <f t="shared" si="4"/>
        <v>534272.11</v>
      </c>
      <c r="I52" s="166">
        <f t="shared" si="5"/>
        <v>-0.8900000000139698</v>
      </c>
    </row>
    <row r="53" spans="1:9" ht="18" customHeight="1">
      <c r="A53" s="2">
        <v>25020100</v>
      </c>
      <c r="B53" s="58" t="s">
        <v>63</v>
      </c>
      <c r="C53" s="28"/>
      <c r="D53" s="28">
        <v>410021</v>
      </c>
      <c r="E53" s="47">
        <v>410020.89</v>
      </c>
      <c r="F53" s="96" t="str">
        <f t="shared" si="9"/>
        <v> </v>
      </c>
      <c r="G53" s="96">
        <f t="shared" si="8"/>
        <v>99.99997317210583</v>
      </c>
      <c r="H53" s="161">
        <f t="shared" si="4"/>
        <v>410020.89</v>
      </c>
      <c r="I53" s="162">
        <f t="shared" si="5"/>
        <v>-0.10999999998603016</v>
      </c>
    </row>
    <row r="54" spans="1:9" ht="44.25" customHeight="1">
      <c r="A54" s="55">
        <v>25020200</v>
      </c>
      <c r="B54" s="58" t="s">
        <v>64</v>
      </c>
      <c r="C54" s="28"/>
      <c r="D54" s="56">
        <v>124252</v>
      </c>
      <c r="E54" s="57">
        <v>124251.22</v>
      </c>
      <c r="F54" s="96" t="str">
        <f t="shared" si="9"/>
        <v> </v>
      </c>
      <c r="G54" s="96">
        <f t="shared" si="8"/>
        <v>99.99937224350514</v>
      </c>
      <c r="H54" s="161">
        <f t="shared" si="4"/>
        <v>124251.22</v>
      </c>
      <c r="I54" s="162">
        <f t="shared" si="5"/>
        <v>-0.7799999999988358</v>
      </c>
    </row>
    <row r="55" spans="1:9" ht="21.75" customHeight="1">
      <c r="A55" s="46">
        <v>40000000</v>
      </c>
      <c r="B55" s="120" t="s">
        <v>7</v>
      </c>
      <c r="C55" s="31">
        <f>C56</f>
        <v>0</v>
      </c>
      <c r="D55" s="31">
        <f>D56</f>
        <v>467595</v>
      </c>
      <c r="E55" s="31">
        <f>E56</f>
        <v>467595</v>
      </c>
      <c r="F55" s="96" t="str">
        <f t="shared" si="9"/>
        <v> </v>
      </c>
      <c r="G55" s="75">
        <f t="shared" si="8"/>
        <v>100</v>
      </c>
      <c r="H55" s="165">
        <f t="shared" si="4"/>
        <v>467595</v>
      </c>
      <c r="I55" s="166">
        <f t="shared" si="5"/>
        <v>0</v>
      </c>
    </row>
    <row r="56" spans="1:9" ht="16.5" customHeight="1">
      <c r="A56" s="2">
        <v>41035000</v>
      </c>
      <c r="B56" s="58" t="s">
        <v>57</v>
      </c>
      <c r="C56" s="28"/>
      <c r="D56" s="28">
        <v>467595</v>
      </c>
      <c r="E56" s="47">
        <v>467595</v>
      </c>
      <c r="F56" s="96" t="str">
        <f t="shared" si="9"/>
        <v> </v>
      </c>
      <c r="G56" s="104">
        <f t="shared" si="8"/>
        <v>100</v>
      </c>
      <c r="H56" s="165">
        <f t="shared" si="4"/>
        <v>467595</v>
      </c>
      <c r="I56" s="166">
        <f t="shared" si="5"/>
        <v>0</v>
      </c>
    </row>
    <row r="57" spans="1:9" ht="15">
      <c r="A57" s="2"/>
      <c r="B57" s="35" t="s">
        <v>43</v>
      </c>
      <c r="C57" s="30">
        <f>C47+C55</f>
        <v>103500</v>
      </c>
      <c r="D57" s="59">
        <f aca="true" t="shared" si="11" ref="D57:I57">D47+D55</f>
        <v>1060089</v>
      </c>
      <c r="E57" s="59">
        <f t="shared" si="11"/>
        <v>1060087.69</v>
      </c>
      <c r="F57" s="127">
        <f t="shared" si="9"/>
        <v>1024.239314009662</v>
      </c>
      <c r="G57" s="104">
        <f t="shared" si="8"/>
        <v>99.99987642546994</v>
      </c>
      <c r="H57" s="59">
        <f t="shared" si="11"/>
        <v>956587.69</v>
      </c>
      <c r="I57" s="59">
        <f t="shared" si="11"/>
        <v>-1.3100000000558794</v>
      </c>
    </row>
    <row r="58" spans="1:9" ht="18.75" customHeight="1">
      <c r="A58" s="2"/>
      <c r="B58" s="34" t="s">
        <v>165</v>
      </c>
      <c r="C58" s="59">
        <v>105811.11</v>
      </c>
      <c r="D58" s="59">
        <v>105811.11</v>
      </c>
      <c r="E58" s="54">
        <v>105811.11</v>
      </c>
      <c r="F58" s="75">
        <f t="shared" si="9"/>
        <v>100</v>
      </c>
      <c r="G58" s="104">
        <f t="shared" si="8"/>
        <v>100</v>
      </c>
      <c r="H58" s="159">
        <f t="shared" si="4"/>
        <v>0</v>
      </c>
      <c r="I58" s="160">
        <f t="shared" si="5"/>
        <v>0</v>
      </c>
    </row>
    <row r="59" spans="1:9" ht="16.5" customHeight="1">
      <c r="A59" s="2"/>
      <c r="B59" s="34" t="s">
        <v>37</v>
      </c>
      <c r="C59" s="30">
        <f>C57+C58</f>
        <v>209311.11</v>
      </c>
      <c r="D59" s="30">
        <f>D57+D58</f>
        <v>1165900.11</v>
      </c>
      <c r="E59" s="59">
        <f>E57+E58</f>
        <v>1165898.8</v>
      </c>
      <c r="F59" s="104">
        <f>IF(C59&lt;&gt;0,(E59/C59)*100," ")</f>
        <v>557.0171597675824</v>
      </c>
      <c r="G59" s="104">
        <f t="shared" si="8"/>
        <v>99.99988764046005</v>
      </c>
      <c r="H59" s="159">
        <f t="shared" si="4"/>
        <v>956587.6900000001</v>
      </c>
      <c r="I59" s="160">
        <f t="shared" si="5"/>
        <v>-1.3100000000558794</v>
      </c>
    </row>
    <row r="60" spans="1:9" ht="17.25" customHeight="1">
      <c r="A60" s="2"/>
      <c r="B60" s="34" t="s">
        <v>44</v>
      </c>
      <c r="C60" s="30">
        <f>C57+C41</f>
        <v>85484127</v>
      </c>
      <c r="D60" s="30">
        <f>D57+D41</f>
        <v>44744558</v>
      </c>
      <c r="E60" s="30">
        <f>E57+E41</f>
        <v>44252233.01</v>
      </c>
      <c r="F60" s="75">
        <f t="shared" si="9"/>
        <v>51.76660809789869</v>
      </c>
      <c r="G60" s="104">
        <f t="shared" si="8"/>
        <v>98.89969861809786</v>
      </c>
      <c r="H60" s="159">
        <f t="shared" si="4"/>
        <v>-41231893.99</v>
      </c>
      <c r="I60" s="160">
        <f t="shared" si="5"/>
        <v>-492324.9900000021</v>
      </c>
    </row>
    <row r="61" spans="1:9" ht="18">
      <c r="A61" s="88"/>
      <c r="B61" s="123" t="s">
        <v>45</v>
      </c>
      <c r="C61" s="92">
        <f>C59+C45</f>
        <v>85589938.11</v>
      </c>
      <c r="D61" s="92">
        <f>D59+D45</f>
        <v>48599966.25</v>
      </c>
      <c r="E61" s="92">
        <f>E59+E45</f>
        <v>48107641.26</v>
      </c>
      <c r="F61" s="75">
        <f t="shared" si="9"/>
        <v>56.20712238180633</v>
      </c>
      <c r="G61" s="104">
        <f t="shared" si="8"/>
        <v>98.98698491380125</v>
      </c>
      <c r="H61" s="159">
        <f t="shared" si="4"/>
        <v>-37482296.85</v>
      </c>
      <c r="I61" s="160">
        <f t="shared" si="5"/>
        <v>-492324.9900000021</v>
      </c>
    </row>
    <row r="62" spans="2:9" ht="15">
      <c r="B62" s="144" t="s">
        <v>124</v>
      </c>
      <c r="C62" s="144"/>
      <c r="D62" s="144"/>
      <c r="E62" s="144"/>
      <c r="F62" s="144"/>
      <c r="G62" s="144"/>
      <c r="H62" s="144"/>
      <c r="I62" s="144" t="s">
        <v>125</v>
      </c>
    </row>
  </sheetData>
  <mergeCells count="8">
    <mergeCell ref="G1:H1"/>
    <mergeCell ref="H4:I4"/>
    <mergeCell ref="A4:B6"/>
    <mergeCell ref="F5:G5"/>
    <mergeCell ref="D5:D6"/>
    <mergeCell ref="E5:E6"/>
    <mergeCell ref="C5:C6"/>
    <mergeCell ref="A1:E1"/>
  </mergeCells>
  <printOptions/>
  <pageMargins left="0.44" right="0.25" top="0.08" bottom="0.26" header="0.09" footer="0.26"/>
  <pageSetup blackAndWhite="1" horizontalDpi="600" verticalDpi="600" orientation="landscape" paperSize="9" scale="80" r:id="rId1"/>
  <headerFooter alignWithMargins="0">
    <oddHeader>&amp;R&amp;8Страница &amp;P из &amp;N</oddHeader>
    <oddFooter>&amp;L&amp;8&amp;D&amp;C&amp;8&amp;F.xls   &amp;A&amp;R&amp;8&amp;T</oddFooter>
  </headerFooter>
</worksheet>
</file>

<file path=xl/worksheets/sheet2.xml><?xml version="1.0" encoding="utf-8"?>
<worksheet xmlns="http://schemas.openxmlformats.org/spreadsheetml/2006/main" xmlns:r="http://schemas.openxmlformats.org/officeDocument/2006/relationships">
  <dimension ref="A1:I1377"/>
  <sheetViews>
    <sheetView zoomScale="80" zoomScaleNormal="80" workbookViewId="0" topLeftCell="A1">
      <selection activeCell="C80" sqref="C80"/>
    </sheetView>
  </sheetViews>
  <sheetFormatPr defaultColWidth="9.00390625" defaultRowHeight="12.75"/>
  <cols>
    <col min="1" max="1" width="9.875" style="1" customWidth="1"/>
    <col min="2" max="2" width="64.00390625" style="1" customWidth="1"/>
    <col min="3" max="3" width="16.25390625" style="1" customWidth="1"/>
    <col min="4" max="4" width="15.75390625" style="172" customWidth="1"/>
    <col min="5" max="5" width="17.75390625" style="172" customWidth="1"/>
    <col min="6" max="6" width="12.75390625" style="4" customWidth="1"/>
    <col min="7" max="7" width="13.375" style="170" customWidth="1"/>
    <col min="8" max="8" width="14.75390625" style="4" customWidth="1"/>
    <col min="9" max="9" width="14.00390625" style="4" customWidth="1"/>
    <col min="10" max="16384" width="9.125" style="1" customWidth="1"/>
  </cols>
  <sheetData>
    <row r="1" spans="1:9" ht="13.5" customHeight="1" thickBot="1">
      <c r="A1" s="215" t="s">
        <v>28</v>
      </c>
      <c r="B1" s="216"/>
      <c r="C1" s="37" t="s">
        <v>147</v>
      </c>
      <c r="D1" s="25"/>
      <c r="E1" s="25">
        <v>2015</v>
      </c>
      <c r="F1" s="173"/>
      <c r="G1" s="174"/>
      <c r="H1" s="213"/>
      <c r="I1" s="214"/>
    </row>
    <row r="2" spans="1:9" ht="18.75" customHeight="1">
      <c r="A2" s="216"/>
      <c r="B2" s="216"/>
      <c r="C2" s="221" t="s">
        <v>148</v>
      </c>
      <c r="D2" s="227" t="s">
        <v>139</v>
      </c>
      <c r="E2" s="227" t="s">
        <v>146</v>
      </c>
      <c r="F2" s="225" t="s">
        <v>1</v>
      </c>
      <c r="G2" s="226"/>
      <c r="H2" s="10" t="s">
        <v>25</v>
      </c>
      <c r="I2" s="11"/>
    </row>
    <row r="3" spans="1:9" ht="67.5" customHeight="1">
      <c r="A3" s="216"/>
      <c r="B3" s="216"/>
      <c r="C3" s="222"/>
      <c r="D3" s="228"/>
      <c r="E3" s="228"/>
      <c r="F3" s="175" t="s">
        <v>149</v>
      </c>
      <c r="G3" s="175" t="s">
        <v>141</v>
      </c>
      <c r="H3" s="12" t="s">
        <v>140</v>
      </c>
      <c r="I3" s="12" t="s">
        <v>141</v>
      </c>
    </row>
    <row r="4" spans="1:9" s="5" customFormat="1" ht="20.25" customHeight="1">
      <c r="A4" s="74">
        <v>10116</v>
      </c>
      <c r="B4" s="70" t="s">
        <v>33</v>
      </c>
      <c r="C4" s="29">
        <v>1023800</v>
      </c>
      <c r="D4" s="27">
        <v>637194</v>
      </c>
      <c r="E4" s="179">
        <v>597159.29</v>
      </c>
      <c r="F4" s="75">
        <f aca="true" t="shared" si="0" ref="F4:F19">IF(C4&lt;&gt;0,(E4/C4)*100," ")</f>
        <v>58.32772904864232</v>
      </c>
      <c r="G4" s="75">
        <f>IF(D4&lt;&gt;0,(E4/D4)*100," ")</f>
        <v>93.71702966443502</v>
      </c>
      <c r="H4" s="76">
        <f>E4-C4</f>
        <v>-426640.70999999996</v>
      </c>
      <c r="I4" s="77">
        <f>E4-D4</f>
        <v>-40034.70999999996</v>
      </c>
    </row>
    <row r="5" spans="1:9" s="5" customFormat="1" ht="15" hidden="1">
      <c r="A5" s="78" t="s">
        <v>8</v>
      </c>
      <c r="B5" s="79" t="s">
        <v>9</v>
      </c>
      <c r="C5" s="29"/>
      <c r="D5" s="29"/>
      <c r="E5" s="29"/>
      <c r="F5" s="75" t="str">
        <f t="shared" si="0"/>
        <v> </v>
      </c>
      <c r="G5" s="75" t="str">
        <f>IF(D5&lt;&gt;0,(E5/D5)*100," ")</f>
        <v> </v>
      </c>
      <c r="H5" s="76">
        <f aca="true" t="shared" si="1" ref="H5:H93">E5-C5</f>
        <v>0</v>
      </c>
      <c r="I5" s="77">
        <f aca="true" t="shared" si="2" ref="I5:I93">E5-D5</f>
        <v>0</v>
      </c>
    </row>
    <row r="6" spans="1:9" s="5" customFormat="1" ht="18" customHeight="1">
      <c r="A6" s="74" t="s">
        <v>10</v>
      </c>
      <c r="B6" s="70" t="s">
        <v>11</v>
      </c>
      <c r="C6" s="29">
        <f>C7+C8+C9+C10+C11+C12+C13+C14</f>
        <v>29140288</v>
      </c>
      <c r="D6" s="27">
        <f>D7+D8+D9+D10+D11+D12+D13+D14</f>
        <v>17140637</v>
      </c>
      <c r="E6" s="179">
        <f>E7+E8+E9+E10+E11+E12+E13+E14</f>
        <v>16893393.639999997</v>
      </c>
      <c r="F6" s="75">
        <f t="shared" si="0"/>
        <v>57.97263788195915</v>
      </c>
      <c r="G6" s="75">
        <f>IF(D6&lt;&gt;0,(E6/D6)*100," ")</f>
        <v>98.55756025869982</v>
      </c>
      <c r="H6" s="76">
        <f t="shared" si="1"/>
        <v>-12246894.360000003</v>
      </c>
      <c r="I6" s="77">
        <f t="shared" si="2"/>
        <v>-247243.36000000313</v>
      </c>
    </row>
    <row r="7" spans="1:9" s="5" customFormat="1" ht="31.5" customHeight="1">
      <c r="A7" s="60">
        <v>70201</v>
      </c>
      <c r="B7" s="65" t="s">
        <v>70</v>
      </c>
      <c r="C7" s="72">
        <v>25856000</v>
      </c>
      <c r="D7" s="149">
        <v>14827382</v>
      </c>
      <c r="E7" s="176">
        <v>14779619.27</v>
      </c>
      <c r="F7" s="96">
        <f t="shared" si="0"/>
        <v>57.16127502320545</v>
      </c>
      <c r="G7" s="96">
        <f aca="true" t="shared" si="3" ref="G7:G14">IF(D7&lt;&gt;0,(E7/D7)*100," ")</f>
        <v>99.67787482645284</v>
      </c>
      <c r="H7" s="63">
        <f t="shared" si="1"/>
        <v>-11076380.73</v>
      </c>
      <c r="I7" s="97">
        <f t="shared" si="2"/>
        <v>-47762.73000000045</v>
      </c>
    </row>
    <row r="8" spans="1:9" s="5" customFormat="1" ht="18.75" customHeight="1">
      <c r="A8" s="60">
        <v>70303</v>
      </c>
      <c r="B8" s="65" t="s">
        <v>71</v>
      </c>
      <c r="C8" s="72">
        <v>1414378</v>
      </c>
      <c r="D8" s="149">
        <v>644629</v>
      </c>
      <c r="E8" s="176">
        <v>588680</v>
      </c>
      <c r="F8" s="96">
        <f t="shared" si="0"/>
        <v>41.62112250049138</v>
      </c>
      <c r="G8" s="96">
        <f t="shared" si="3"/>
        <v>91.3207441799857</v>
      </c>
      <c r="H8" s="63">
        <f t="shared" si="1"/>
        <v>-825698</v>
      </c>
      <c r="I8" s="97">
        <f t="shared" si="2"/>
        <v>-55949</v>
      </c>
    </row>
    <row r="9" spans="1:9" s="5" customFormat="1" ht="30.75" customHeight="1">
      <c r="A9" s="60">
        <v>70401</v>
      </c>
      <c r="B9" s="65" t="s">
        <v>73</v>
      </c>
      <c r="C9" s="72">
        <v>253600</v>
      </c>
      <c r="D9" s="149">
        <v>166518</v>
      </c>
      <c r="E9" s="176">
        <v>133209.63</v>
      </c>
      <c r="F9" s="96">
        <f t="shared" si="0"/>
        <v>52.52745662460568</v>
      </c>
      <c r="G9" s="96">
        <f t="shared" si="3"/>
        <v>79.99713544481678</v>
      </c>
      <c r="H9" s="63">
        <f t="shared" si="1"/>
        <v>-120390.37</v>
      </c>
      <c r="I9" s="97">
        <f t="shared" si="2"/>
        <v>-33308.369999999995</v>
      </c>
    </row>
    <row r="10" spans="1:9" s="5" customFormat="1" ht="17.25" customHeight="1">
      <c r="A10" s="60">
        <v>70802</v>
      </c>
      <c r="B10" s="65" t="s">
        <v>72</v>
      </c>
      <c r="C10" s="72">
        <v>517300</v>
      </c>
      <c r="D10" s="149">
        <v>315162</v>
      </c>
      <c r="E10" s="176">
        <v>311964.2</v>
      </c>
      <c r="F10" s="96">
        <f t="shared" si="0"/>
        <v>60.306243959017976</v>
      </c>
      <c r="G10" s="96">
        <f t="shared" si="3"/>
        <v>98.98534721825601</v>
      </c>
      <c r="H10" s="63">
        <f t="shared" si="1"/>
        <v>-205335.8</v>
      </c>
      <c r="I10" s="97">
        <f t="shared" si="2"/>
        <v>-3197.7999999999884</v>
      </c>
    </row>
    <row r="11" spans="1:9" s="5" customFormat="1" ht="29.25" customHeight="1">
      <c r="A11" s="60">
        <v>70804</v>
      </c>
      <c r="B11" s="65" t="s">
        <v>74</v>
      </c>
      <c r="C11" s="72">
        <v>421000</v>
      </c>
      <c r="D11" s="149">
        <v>219020</v>
      </c>
      <c r="E11" s="176">
        <v>208885.69</v>
      </c>
      <c r="F11" s="96">
        <f t="shared" si="0"/>
        <v>49.616553444180525</v>
      </c>
      <c r="G11" s="96">
        <f t="shared" si="3"/>
        <v>95.37288375490823</v>
      </c>
      <c r="H11" s="63">
        <f t="shared" si="1"/>
        <v>-212114.31</v>
      </c>
      <c r="I11" s="97">
        <f t="shared" si="2"/>
        <v>-10134.309999999998</v>
      </c>
    </row>
    <row r="12" spans="1:9" s="5" customFormat="1" ht="18.75" customHeight="1">
      <c r="A12" s="60">
        <v>70805</v>
      </c>
      <c r="B12" s="65" t="s">
        <v>75</v>
      </c>
      <c r="C12" s="72">
        <v>658100</v>
      </c>
      <c r="D12" s="149">
        <v>370008</v>
      </c>
      <c r="E12" s="176">
        <v>365601.44</v>
      </c>
      <c r="F12" s="96">
        <f t="shared" si="0"/>
        <v>55.55408600516639</v>
      </c>
      <c r="G12" s="96">
        <f t="shared" si="3"/>
        <v>98.80906358781432</v>
      </c>
      <c r="H12" s="63">
        <f t="shared" si="1"/>
        <v>-292498.56</v>
      </c>
      <c r="I12" s="97">
        <f t="shared" si="2"/>
        <v>-4406.559999999998</v>
      </c>
    </row>
    <row r="13" spans="1:9" s="5" customFormat="1" ht="18" customHeight="1">
      <c r="A13" s="60">
        <v>70807</v>
      </c>
      <c r="B13" s="65" t="s">
        <v>76</v>
      </c>
      <c r="C13" s="72">
        <v>0</v>
      </c>
      <c r="D13" s="149">
        <v>583438</v>
      </c>
      <c r="E13" s="176">
        <v>494573.41</v>
      </c>
      <c r="F13" s="96" t="str">
        <f t="shared" si="0"/>
        <v> </v>
      </c>
      <c r="G13" s="96">
        <f t="shared" si="3"/>
        <v>84.76880319759769</v>
      </c>
      <c r="H13" s="63">
        <f t="shared" si="1"/>
        <v>494573.41</v>
      </c>
      <c r="I13" s="97">
        <f t="shared" si="2"/>
        <v>-88864.59000000003</v>
      </c>
    </row>
    <row r="14" spans="1:9" s="5" customFormat="1" ht="31.5" customHeight="1">
      <c r="A14" s="60">
        <v>70808</v>
      </c>
      <c r="B14" s="65" t="s">
        <v>77</v>
      </c>
      <c r="C14" s="72">
        <v>19910</v>
      </c>
      <c r="D14" s="149">
        <v>14480</v>
      </c>
      <c r="E14" s="176">
        <v>10860</v>
      </c>
      <c r="F14" s="96">
        <f t="shared" si="0"/>
        <v>54.54545454545454</v>
      </c>
      <c r="G14" s="96">
        <f t="shared" si="3"/>
        <v>75</v>
      </c>
      <c r="H14" s="63">
        <f t="shared" si="1"/>
        <v>-9050</v>
      </c>
      <c r="I14" s="97">
        <f t="shared" si="2"/>
        <v>-3620</v>
      </c>
    </row>
    <row r="15" spans="1:9" s="5" customFormat="1" ht="19.5" customHeight="1">
      <c r="A15" s="74" t="s">
        <v>12</v>
      </c>
      <c r="B15" s="70" t="s">
        <v>13</v>
      </c>
      <c r="C15" s="29">
        <f>C16+C17+C19</f>
        <v>11933200</v>
      </c>
      <c r="D15" s="27">
        <f>D16+D17+D18+D19</f>
        <v>6597178</v>
      </c>
      <c r="E15" s="179">
        <f>E16+E17+E18+E19</f>
        <v>6353559.36</v>
      </c>
      <c r="F15" s="96">
        <f t="shared" si="0"/>
        <v>53.242712432541154</v>
      </c>
      <c r="G15" s="75">
        <f aca="true" t="shared" si="4" ref="G15:G20">IF(D15&lt;&gt;0,(E15/D15)*100," ")</f>
        <v>96.30722954572394</v>
      </c>
      <c r="H15" s="76">
        <f t="shared" si="1"/>
        <v>-5579640.64</v>
      </c>
      <c r="I15" s="77">
        <f t="shared" si="2"/>
        <v>-243618.63999999966</v>
      </c>
    </row>
    <row r="16" spans="1:9" s="5" customFormat="1" ht="19.5" customHeight="1">
      <c r="A16" s="145">
        <v>80101</v>
      </c>
      <c r="B16" s="150" t="s">
        <v>129</v>
      </c>
      <c r="C16" s="149">
        <v>7995600</v>
      </c>
      <c r="D16" s="149">
        <v>4307200</v>
      </c>
      <c r="E16" s="176">
        <v>4159819.21</v>
      </c>
      <c r="F16" s="96">
        <f t="shared" si="0"/>
        <v>52.026354620041026</v>
      </c>
      <c r="G16" s="75">
        <f t="shared" si="4"/>
        <v>96.57826917719167</v>
      </c>
      <c r="H16" s="76">
        <f t="shared" si="1"/>
        <v>-3835780.79</v>
      </c>
      <c r="I16" s="77">
        <f t="shared" si="2"/>
        <v>-147380.79000000004</v>
      </c>
    </row>
    <row r="17" spans="1:9" s="5" customFormat="1" ht="19.5" customHeight="1">
      <c r="A17" s="145">
        <v>80800</v>
      </c>
      <c r="B17" s="150" t="s">
        <v>131</v>
      </c>
      <c r="C17" s="149">
        <v>3937600</v>
      </c>
      <c r="D17" s="149">
        <v>2148008</v>
      </c>
      <c r="E17" s="176">
        <v>2080516.46</v>
      </c>
      <c r="F17" s="96">
        <f t="shared" si="0"/>
        <v>52.83717137342544</v>
      </c>
      <c r="G17" s="75">
        <f t="shared" si="4"/>
        <v>96.85794745643406</v>
      </c>
      <c r="H17" s="76">
        <f t="shared" si="1"/>
        <v>-1857083.54</v>
      </c>
      <c r="I17" s="77">
        <f t="shared" si="2"/>
        <v>-67491.54000000004</v>
      </c>
    </row>
    <row r="18" spans="1:9" s="5" customFormat="1" ht="27.75" customHeight="1">
      <c r="A18" s="145">
        <v>81009</v>
      </c>
      <c r="B18" s="150" t="s">
        <v>152</v>
      </c>
      <c r="C18" s="149">
        <v>0</v>
      </c>
      <c r="D18" s="149">
        <v>141970</v>
      </c>
      <c r="E18" s="176">
        <v>113223.69</v>
      </c>
      <c r="F18" s="96" t="str">
        <f t="shared" si="0"/>
        <v> </v>
      </c>
      <c r="G18" s="75">
        <f t="shared" si="4"/>
        <v>79.75184193843769</v>
      </c>
      <c r="H18" s="76">
        <f t="shared" si="1"/>
        <v>113223.69</v>
      </c>
      <c r="I18" s="77">
        <f t="shared" si="2"/>
        <v>-28746.309999999998</v>
      </c>
    </row>
    <row r="19" spans="1:9" s="5" customFormat="1" ht="19.5" customHeight="1">
      <c r="A19" s="145">
        <v>81002</v>
      </c>
      <c r="B19" s="150" t="s">
        <v>132</v>
      </c>
      <c r="C19" s="149"/>
      <c r="D19" s="149"/>
      <c r="E19" s="176"/>
      <c r="F19" s="96" t="str">
        <f t="shared" si="0"/>
        <v> </v>
      </c>
      <c r="G19" s="75" t="str">
        <f t="shared" si="4"/>
        <v> </v>
      </c>
      <c r="H19" s="76">
        <f t="shared" si="1"/>
        <v>0</v>
      </c>
      <c r="I19" s="77">
        <f t="shared" si="2"/>
        <v>0</v>
      </c>
    </row>
    <row r="20" spans="1:9" s="5" customFormat="1" ht="18.75" customHeight="1">
      <c r="A20" s="74" t="s">
        <v>14</v>
      </c>
      <c r="B20" s="70" t="s">
        <v>15</v>
      </c>
      <c r="C20" s="62">
        <f>C21+C22+C23+C24+C25+C26+C27+C28+C29+C30+C31+C32+C33+C34+C35+C36+C37+C38+C39+C40+C41+C42+C43+C44+C45+C46+C47+C48+C49+C50+C51+C52+C53+C54+C55</f>
        <v>33042414</v>
      </c>
      <c r="D20" s="180">
        <f>D21+D22+D23+D24+D25+D26+D27+D28+D29+D30+D31+D32+D33+D34+D35+D36+D37+D38+D39+D40+D41+D42+D43+D44+D45+D46+D47+D48+D49+D50+D51+D52+D53+D54+D55</f>
        <v>16254072.219999999</v>
      </c>
      <c r="E20" s="180">
        <f>E21+E22+E23+E24+E25+E26+E27+E28+E29+E30+E31+E32+E33+E34+E35+E36+E37+E38+E39+E40+E41+E42+E43+E44+E45+E46+E47+E48+E49+E50+E51+E52+E53+E54+E55</f>
        <v>15741331.190000001</v>
      </c>
      <c r="F20" s="75">
        <f>IF(C20&lt;&gt;0,(D20/C20)*100," ")</f>
        <v>49.19153975856606</v>
      </c>
      <c r="G20" s="75">
        <f t="shared" si="4"/>
        <v>96.84546110623842</v>
      </c>
      <c r="H20" s="76">
        <f t="shared" si="1"/>
        <v>-17301082.81</v>
      </c>
      <c r="I20" s="77">
        <f t="shared" si="2"/>
        <v>-512741.02999999747</v>
      </c>
    </row>
    <row r="21" spans="1:9" s="5" customFormat="1" ht="15.75" customHeight="1">
      <c r="A21" s="60">
        <v>90201</v>
      </c>
      <c r="B21" s="64" t="s">
        <v>111</v>
      </c>
      <c r="C21" s="63">
        <v>1800780</v>
      </c>
      <c r="D21" s="177">
        <v>591213.7</v>
      </c>
      <c r="E21" s="177">
        <v>591213.7</v>
      </c>
      <c r="F21" s="96">
        <f aca="true" t="shared" si="5" ref="F21:F62">IF(C21&lt;&gt;0,(D21/C21)*100," ")</f>
        <v>32.83097879807639</v>
      </c>
      <c r="G21" s="96">
        <f aca="true" t="shared" si="6" ref="G21:G60">IF(D21&lt;&gt;0,(E21/D21)*100," ")</f>
        <v>100</v>
      </c>
      <c r="H21" s="63">
        <f t="shared" si="1"/>
        <v>-1209566.3</v>
      </c>
      <c r="I21" s="97">
        <f t="shared" si="2"/>
        <v>0</v>
      </c>
    </row>
    <row r="22" spans="1:9" s="5" customFormat="1" ht="33.75" customHeight="1">
      <c r="A22" s="60">
        <v>90202</v>
      </c>
      <c r="B22" s="64" t="s">
        <v>112</v>
      </c>
      <c r="C22" s="63">
        <v>361841</v>
      </c>
      <c r="D22" s="177">
        <v>361841</v>
      </c>
      <c r="E22" s="177"/>
      <c r="F22" s="96">
        <f t="shared" si="5"/>
        <v>100</v>
      </c>
      <c r="G22" s="96">
        <f t="shared" si="6"/>
        <v>0</v>
      </c>
      <c r="H22" s="63">
        <f t="shared" si="1"/>
        <v>-361841</v>
      </c>
      <c r="I22" s="97">
        <f t="shared" si="2"/>
        <v>-361841</v>
      </c>
    </row>
    <row r="23" spans="1:9" s="5" customFormat="1" ht="15.75" customHeight="1">
      <c r="A23" s="60">
        <v>90203</v>
      </c>
      <c r="B23" s="64" t="s">
        <v>113</v>
      </c>
      <c r="C23" s="63">
        <v>98631</v>
      </c>
      <c r="D23" s="177">
        <v>98631</v>
      </c>
      <c r="E23" s="177">
        <v>85761</v>
      </c>
      <c r="F23" s="96">
        <f t="shared" si="5"/>
        <v>100</v>
      </c>
      <c r="G23" s="96">
        <f t="shared" si="6"/>
        <v>86.95136417556346</v>
      </c>
      <c r="H23" s="63">
        <f t="shared" si="1"/>
        <v>-12870</v>
      </c>
      <c r="I23" s="97">
        <f t="shared" si="2"/>
        <v>-12870</v>
      </c>
    </row>
    <row r="24" spans="1:9" s="5" customFormat="1" ht="45.75" customHeight="1">
      <c r="A24" s="60">
        <v>90204</v>
      </c>
      <c r="B24" s="64" t="s">
        <v>114</v>
      </c>
      <c r="C24" s="63">
        <v>116445</v>
      </c>
      <c r="D24" s="177">
        <v>39064.9</v>
      </c>
      <c r="E24" s="177">
        <v>39064.9</v>
      </c>
      <c r="F24" s="96">
        <f t="shared" si="5"/>
        <v>33.547941088067326</v>
      </c>
      <c r="G24" s="96">
        <f t="shared" si="6"/>
        <v>100</v>
      </c>
      <c r="H24" s="63">
        <f t="shared" si="1"/>
        <v>-77380.1</v>
      </c>
      <c r="I24" s="97">
        <f t="shared" si="2"/>
        <v>0</v>
      </c>
    </row>
    <row r="25" spans="1:9" s="5" customFormat="1" ht="45" customHeight="1">
      <c r="A25" s="60">
        <v>90205</v>
      </c>
      <c r="B25" s="64" t="s">
        <v>115</v>
      </c>
      <c r="C25" s="63">
        <v>4000</v>
      </c>
      <c r="D25" s="177">
        <v>0</v>
      </c>
      <c r="E25" s="177">
        <v>0</v>
      </c>
      <c r="F25" s="96">
        <f t="shared" si="5"/>
        <v>0</v>
      </c>
      <c r="G25" s="96" t="str">
        <f t="shared" si="6"/>
        <v> </v>
      </c>
      <c r="H25" s="63">
        <f t="shared" si="1"/>
        <v>-4000</v>
      </c>
      <c r="I25" s="97">
        <f t="shared" si="2"/>
        <v>0</v>
      </c>
    </row>
    <row r="26" spans="1:9" s="5" customFormat="1" ht="78" customHeight="1">
      <c r="A26" s="60">
        <v>90207</v>
      </c>
      <c r="B26" s="64" t="s">
        <v>78</v>
      </c>
      <c r="C26" s="63">
        <v>90768</v>
      </c>
      <c r="D26" s="177">
        <v>31436.25</v>
      </c>
      <c r="E26" s="177">
        <v>31436.25</v>
      </c>
      <c r="F26" s="93">
        <f t="shared" si="5"/>
        <v>34.63362638815441</v>
      </c>
      <c r="G26" s="93">
        <f t="shared" si="6"/>
        <v>100</v>
      </c>
      <c r="H26" s="94">
        <f t="shared" si="1"/>
        <v>-59331.75</v>
      </c>
      <c r="I26" s="95">
        <f t="shared" si="2"/>
        <v>0</v>
      </c>
    </row>
    <row r="27" spans="1:9" s="5" customFormat="1" ht="63" customHeight="1">
      <c r="A27" s="60">
        <v>90208</v>
      </c>
      <c r="B27" s="64" t="s">
        <v>79</v>
      </c>
      <c r="C27" s="63">
        <v>15000</v>
      </c>
      <c r="D27" s="177">
        <v>0</v>
      </c>
      <c r="E27" s="177">
        <v>0</v>
      </c>
      <c r="F27" s="93">
        <f t="shared" si="5"/>
        <v>0</v>
      </c>
      <c r="G27" s="93" t="str">
        <f t="shared" si="6"/>
        <v> </v>
      </c>
      <c r="H27" s="94">
        <f t="shared" si="1"/>
        <v>-15000</v>
      </c>
      <c r="I27" s="95">
        <f t="shared" si="2"/>
        <v>0</v>
      </c>
    </row>
    <row r="28" spans="1:9" s="5" customFormat="1" ht="61.5" customHeight="1">
      <c r="A28" s="60">
        <v>90209</v>
      </c>
      <c r="B28" s="64" t="s">
        <v>80</v>
      </c>
      <c r="C28" s="63">
        <v>931</v>
      </c>
      <c r="D28" s="177">
        <v>931</v>
      </c>
      <c r="E28" s="177">
        <v>546.02</v>
      </c>
      <c r="F28" s="93">
        <f t="shared" si="5"/>
        <v>100</v>
      </c>
      <c r="G28" s="93">
        <f t="shared" si="6"/>
        <v>58.64876476906552</v>
      </c>
      <c r="H28" s="94">
        <f t="shared" si="1"/>
        <v>-384.98</v>
      </c>
      <c r="I28" s="95">
        <f t="shared" si="2"/>
        <v>-384.98</v>
      </c>
    </row>
    <row r="29" spans="1:9" s="5" customFormat="1" ht="111" customHeight="1">
      <c r="A29" s="60">
        <v>90210</v>
      </c>
      <c r="B29" s="64" t="s">
        <v>117</v>
      </c>
      <c r="C29" s="63">
        <v>511011</v>
      </c>
      <c r="D29" s="177">
        <v>185482.9</v>
      </c>
      <c r="E29" s="177">
        <v>185482.9</v>
      </c>
      <c r="F29" s="93">
        <f t="shared" si="5"/>
        <v>36.297242133730975</v>
      </c>
      <c r="G29" s="93">
        <f t="shared" si="6"/>
        <v>100</v>
      </c>
      <c r="H29" s="94">
        <f t="shared" si="1"/>
        <v>-325528.1</v>
      </c>
      <c r="I29" s="95">
        <f t="shared" si="2"/>
        <v>0</v>
      </c>
    </row>
    <row r="30" spans="1:9" s="5" customFormat="1" ht="112.5" customHeight="1">
      <c r="A30" s="60">
        <v>90211</v>
      </c>
      <c r="B30" s="64" t="s">
        <v>116</v>
      </c>
      <c r="C30" s="63">
        <v>170000</v>
      </c>
      <c r="D30" s="177">
        <v>0</v>
      </c>
      <c r="E30" s="177">
        <v>0</v>
      </c>
      <c r="F30" s="93">
        <f t="shared" si="5"/>
        <v>0</v>
      </c>
      <c r="G30" s="93" t="str">
        <f t="shared" si="6"/>
        <v> </v>
      </c>
      <c r="H30" s="94">
        <f t="shared" si="1"/>
        <v>-170000</v>
      </c>
      <c r="I30" s="95">
        <f t="shared" si="2"/>
        <v>0</v>
      </c>
    </row>
    <row r="31" spans="1:9" s="5" customFormat="1" ht="15.75" customHeight="1">
      <c r="A31" s="60">
        <v>90214</v>
      </c>
      <c r="B31" s="64" t="s">
        <v>81</v>
      </c>
      <c r="C31" s="177">
        <v>77962</v>
      </c>
      <c r="D31" s="177">
        <v>38038</v>
      </c>
      <c r="E31" s="177">
        <v>35595</v>
      </c>
      <c r="F31" s="93">
        <f t="shared" si="5"/>
        <v>48.79043636643493</v>
      </c>
      <c r="G31" s="93">
        <f t="shared" si="6"/>
        <v>93.57747515642252</v>
      </c>
      <c r="H31" s="94">
        <f t="shared" si="1"/>
        <v>-42367</v>
      </c>
      <c r="I31" s="95">
        <f t="shared" si="2"/>
        <v>-2443</v>
      </c>
    </row>
    <row r="32" spans="1:9" s="5" customFormat="1" ht="18.75" customHeight="1">
      <c r="A32" s="60">
        <v>90215</v>
      </c>
      <c r="B32" s="64" t="s">
        <v>82</v>
      </c>
      <c r="C32" s="63">
        <v>301266</v>
      </c>
      <c r="D32" s="177">
        <v>102220.05</v>
      </c>
      <c r="E32" s="177">
        <v>102220.05</v>
      </c>
      <c r="F32" s="93">
        <f t="shared" si="5"/>
        <v>33.930164704945135</v>
      </c>
      <c r="G32" s="93">
        <f t="shared" si="6"/>
        <v>100</v>
      </c>
      <c r="H32" s="94">
        <f t="shared" si="1"/>
        <v>-199045.95</v>
      </c>
      <c r="I32" s="95">
        <f t="shared" si="2"/>
        <v>0</v>
      </c>
    </row>
    <row r="33" spans="1:9" s="5" customFormat="1" ht="32.25" customHeight="1">
      <c r="A33" s="60">
        <v>90216</v>
      </c>
      <c r="B33" s="64" t="s">
        <v>83</v>
      </c>
      <c r="C33" s="63">
        <v>115000</v>
      </c>
      <c r="D33" s="177">
        <v>0</v>
      </c>
      <c r="E33" s="177">
        <v>0</v>
      </c>
      <c r="F33" s="93">
        <f t="shared" si="5"/>
        <v>0</v>
      </c>
      <c r="G33" s="93" t="str">
        <f t="shared" si="6"/>
        <v> </v>
      </c>
      <c r="H33" s="94">
        <f t="shared" si="1"/>
        <v>-115000</v>
      </c>
      <c r="I33" s="95">
        <f t="shared" si="2"/>
        <v>0</v>
      </c>
    </row>
    <row r="34" spans="1:9" s="5" customFormat="1" ht="14.25" customHeight="1">
      <c r="A34" s="60">
        <v>90302</v>
      </c>
      <c r="B34" s="64" t="s">
        <v>84</v>
      </c>
      <c r="C34" s="63">
        <v>238700</v>
      </c>
      <c r="D34" s="177">
        <v>103813</v>
      </c>
      <c r="E34" s="177">
        <v>103812.58</v>
      </c>
      <c r="F34" s="93">
        <f t="shared" si="5"/>
        <v>43.49099287808965</v>
      </c>
      <c r="G34" s="93">
        <f t="shared" si="6"/>
        <v>99.99959542639168</v>
      </c>
      <c r="H34" s="94">
        <f t="shared" si="1"/>
        <v>-134887.41999999998</v>
      </c>
      <c r="I34" s="95">
        <f t="shared" si="2"/>
        <v>-0.41999999999825377</v>
      </c>
    </row>
    <row r="35" spans="1:9" s="5" customFormat="1" ht="18.75" customHeight="1">
      <c r="A35" s="60">
        <v>90303</v>
      </c>
      <c r="B35" s="64" t="s">
        <v>85</v>
      </c>
      <c r="C35" s="63">
        <v>180300</v>
      </c>
      <c r="D35" s="177">
        <v>66157.9</v>
      </c>
      <c r="E35" s="177">
        <v>66157.9</v>
      </c>
      <c r="F35" s="93">
        <f t="shared" si="5"/>
        <v>36.69323349972268</v>
      </c>
      <c r="G35" s="93">
        <f t="shared" si="6"/>
        <v>100</v>
      </c>
      <c r="H35" s="94">
        <f t="shared" si="1"/>
        <v>-114142.1</v>
      </c>
      <c r="I35" s="95">
        <f t="shared" si="2"/>
        <v>0</v>
      </c>
    </row>
    <row r="36" spans="1:9" s="5" customFormat="1" ht="18.75" customHeight="1">
      <c r="A36" s="60">
        <v>90304</v>
      </c>
      <c r="B36" s="64" t="s">
        <v>86</v>
      </c>
      <c r="C36" s="63">
        <v>10013200</v>
      </c>
      <c r="D36" s="177">
        <v>5178386.33</v>
      </c>
      <c r="E36" s="177">
        <v>5178386.33</v>
      </c>
      <c r="F36" s="93">
        <f t="shared" si="5"/>
        <v>51.715598709703194</v>
      </c>
      <c r="G36" s="93">
        <f t="shared" si="6"/>
        <v>100</v>
      </c>
      <c r="H36" s="94">
        <f t="shared" si="1"/>
        <v>-4834813.67</v>
      </c>
      <c r="I36" s="95">
        <f t="shared" si="2"/>
        <v>0</v>
      </c>
    </row>
    <row r="37" spans="1:9" s="5" customFormat="1" ht="19.5" customHeight="1">
      <c r="A37" s="60">
        <v>90305</v>
      </c>
      <c r="B37" s="64" t="s">
        <v>87</v>
      </c>
      <c r="C37" s="63">
        <v>2005000</v>
      </c>
      <c r="D37" s="177">
        <v>1088249.62</v>
      </c>
      <c r="E37" s="177">
        <v>1088249.51</v>
      </c>
      <c r="F37" s="93">
        <f t="shared" si="5"/>
        <v>54.27678902743143</v>
      </c>
      <c r="G37" s="93">
        <f t="shared" si="6"/>
        <v>99.99998989202494</v>
      </c>
      <c r="H37" s="94">
        <f t="shared" si="1"/>
        <v>-916750.49</v>
      </c>
      <c r="I37" s="95">
        <f t="shared" si="2"/>
        <v>-0.11000000010244548</v>
      </c>
    </row>
    <row r="38" spans="1:9" s="5" customFormat="1" ht="18.75" customHeight="1">
      <c r="A38" s="60">
        <v>90306</v>
      </c>
      <c r="B38" s="64" t="s">
        <v>88</v>
      </c>
      <c r="C38" s="63">
        <v>2767500</v>
      </c>
      <c r="D38" s="177">
        <v>1329982.73</v>
      </c>
      <c r="E38" s="177">
        <v>1329982.73</v>
      </c>
      <c r="F38" s="96">
        <f t="shared" si="5"/>
        <v>48.057189882565496</v>
      </c>
      <c r="G38" s="96">
        <f t="shared" si="6"/>
        <v>100</v>
      </c>
      <c r="H38" s="63">
        <f t="shared" si="1"/>
        <v>-1437517.27</v>
      </c>
      <c r="I38" s="97">
        <f t="shared" si="2"/>
        <v>0</v>
      </c>
    </row>
    <row r="39" spans="1:9" s="5" customFormat="1" ht="18.75" customHeight="1">
      <c r="A39" s="60">
        <v>90307</v>
      </c>
      <c r="B39" s="64" t="s">
        <v>89</v>
      </c>
      <c r="C39" s="63">
        <v>732600</v>
      </c>
      <c r="D39" s="177">
        <v>331669.9</v>
      </c>
      <c r="E39" s="177">
        <v>331669.9</v>
      </c>
      <c r="F39" s="96">
        <f t="shared" si="5"/>
        <v>45.27298662298663</v>
      </c>
      <c r="G39" s="96">
        <f t="shared" si="6"/>
        <v>100</v>
      </c>
      <c r="H39" s="63">
        <f t="shared" si="1"/>
        <v>-400930.1</v>
      </c>
      <c r="I39" s="97">
        <f t="shared" si="2"/>
        <v>0</v>
      </c>
    </row>
    <row r="40" spans="1:9" s="5" customFormat="1" ht="18.75" customHeight="1">
      <c r="A40" s="60">
        <v>90308</v>
      </c>
      <c r="B40" s="64" t="s">
        <v>90</v>
      </c>
      <c r="C40" s="63">
        <v>9720</v>
      </c>
      <c r="D40" s="177">
        <v>810</v>
      </c>
      <c r="E40" s="177">
        <v>810</v>
      </c>
      <c r="F40" s="96">
        <f t="shared" si="5"/>
        <v>8.333333333333332</v>
      </c>
      <c r="G40" s="96">
        <f t="shared" si="6"/>
        <v>100</v>
      </c>
      <c r="H40" s="63">
        <f t="shared" si="1"/>
        <v>-8910</v>
      </c>
      <c r="I40" s="97">
        <f t="shared" si="2"/>
        <v>0</v>
      </c>
    </row>
    <row r="41" spans="1:9" s="5" customFormat="1" ht="18" customHeight="1">
      <c r="A41" s="60">
        <v>90401</v>
      </c>
      <c r="B41" s="64" t="s">
        <v>91</v>
      </c>
      <c r="C41" s="63">
        <v>6015000</v>
      </c>
      <c r="D41" s="177">
        <v>3069605.05</v>
      </c>
      <c r="E41" s="177">
        <v>3069605.05</v>
      </c>
      <c r="F41" s="96">
        <f t="shared" si="5"/>
        <v>51.03250290939319</v>
      </c>
      <c r="G41" s="96">
        <f t="shared" si="6"/>
        <v>100</v>
      </c>
      <c r="H41" s="63">
        <f t="shared" si="1"/>
        <v>-2945394.95</v>
      </c>
      <c r="I41" s="97">
        <f t="shared" si="2"/>
        <v>0</v>
      </c>
    </row>
    <row r="42" spans="1:9" s="5" customFormat="1" ht="29.25" customHeight="1">
      <c r="A42" s="60">
        <v>90405</v>
      </c>
      <c r="B42" s="64" t="s">
        <v>92</v>
      </c>
      <c r="C42" s="63">
        <v>1688919</v>
      </c>
      <c r="D42" s="177">
        <v>711639.42</v>
      </c>
      <c r="E42" s="177">
        <v>711639.42</v>
      </c>
      <c r="F42" s="96">
        <f t="shared" si="5"/>
        <v>42.13579336842087</v>
      </c>
      <c r="G42" s="96">
        <f t="shared" si="6"/>
        <v>100</v>
      </c>
      <c r="H42" s="63">
        <f t="shared" si="1"/>
        <v>-977279.58</v>
      </c>
      <c r="I42" s="97">
        <f t="shared" si="2"/>
        <v>0</v>
      </c>
    </row>
    <row r="43" spans="1:9" s="5" customFormat="1" ht="29.25" customHeight="1">
      <c r="A43" s="60">
        <v>90406</v>
      </c>
      <c r="B43" s="71" t="s">
        <v>93</v>
      </c>
      <c r="C43" s="63">
        <v>332159</v>
      </c>
      <c r="D43" s="177">
        <v>82159</v>
      </c>
      <c r="E43" s="177">
        <v>0</v>
      </c>
      <c r="F43" s="96">
        <f>IF(C43&lt;&gt;0,(D43/C43)*100," ")</f>
        <v>24.73484084429445</v>
      </c>
      <c r="G43" s="96">
        <f>IF(D43&lt;&gt;0,(E43/D43)*100," ")</f>
        <v>0</v>
      </c>
      <c r="H43" s="63">
        <f>E43-C43</f>
        <v>-332159</v>
      </c>
      <c r="I43" s="97">
        <f>E43-D43</f>
        <v>-82159</v>
      </c>
    </row>
    <row r="44" spans="1:9" s="5" customFormat="1" ht="55.5" customHeight="1">
      <c r="A44" s="60">
        <v>90407</v>
      </c>
      <c r="B44" s="71" t="s">
        <v>150</v>
      </c>
      <c r="C44" s="63">
        <v>84811</v>
      </c>
      <c r="D44" s="63">
        <v>538</v>
      </c>
      <c r="E44" s="177">
        <v>538</v>
      </c>
      <c r="F44" s="96">
        <f t="shared" si="5"/>
        <v>0.6343516760797538</v>
      </c>
      <c r="G44" s="96">
        <f t="shared" si="6"/>
        <v>100</v>
      </c>
      <c r="H44" s="63">
        <f t="shared" si="1"/>
        <v>-84273</v>
      </c>
      <c r="I44" s="97">
        <f t="shared" si="2"/>
        <v>0</v>
      </c>
    </row>
    <row r="45" spans="1:9" s="5" customFormat="1" ht="27.75" customHeight="1">
      <c r="A45" s="60">
        <v>90411</v>
      </c>
      <c r="B45" s="65" t="s">
        <v>94</v>
      </c>
      <c r="C45" s="63"/>
      <c r="D45" s="63"/>
      <c r="E45" s="177"/>
      <c r="F45" s="96" t="str">
        <f t="shared" si="5"/>
        <v> </v>
      </c>
      <c r="G45" s="96" t="str">
        <f t="shared" si="6"/>
        <v> </v>
      </c>
      <c r="H45" s="63">
        <f t="shared" si="1"/>
        <v>0</v>
      </c>
      <c r="I45" s="97">
        <f t="shared" si="2"/>
        <v>0</v>
      </c>
    </row>
    <row r="46" spans="1:9" s="5" customFormat="1" ht="18.75" customHeight="1">
      <c r="A46" s="60">
        <v>90412</v>
      </c>
      <c r="B46" s="65" t="s">
        <v>95</v>
      </c>
      <c r="C46" s="63">
        <v>0</v>
      </c>
      <c r="D46" s="63">
        <v>20400</v>
      </c>
      <c r="E46" s="177">
        <v>2317.5</v>
      </c>
      <c r="F46" s="96" t="str">
        <f t="shared" si="5"/>
        <v> </v>
      </c>
      <c r="G46" s="96">
        <f t="shared" si="6"/>
        <v>11.360294117647058</v>
      </c>
      <c r="H46" s="63">
        <f t="shared" si="1"/>
        <v>2317.5</v>
      </c>
      <c r="I46" s="97">
        <f t="shared" si="2"/>
        <v>-18082.5</v>
      </c>
    </row>
    <row r="47" spans="1:9" s="5" customFormat="1" ht="29.25" customHeight="1">
      <c r="A47" s="60">
        <v>90413</v>
      </c>
      <c r="B47" s="65" t="s">
        <v>151</v>
      </c>
      <c r="C47" s="63">
        <v>527400</v>
      </c>
      <c r="D47" s="63">
        <v>237071.06</v>
      </c>
      <c r="E47" s="177">
        <v>237071.06</v>
      </c>
      <c r="F47" s="96">
        <f t="shared" si="5"/>
        <v>44.950902540766016</v>
      </c>
      <c r="G47" s="96"/>
      <c r="H47" s="63">
        <f t="shared" si="1"/>
        <v>-290328.94</v>
      </c>
      <c r="I47" s="97"/>
    </row>
    <row r="48" spans="1:9" s="5" customFormat="1" ht="18.75" customHeight="1">
      <c r="A48" s="60">
        <v>90802</v>
      </c>
      <c r="B48" s="67" t="s">
        <v>96</v>
      </c>
      <c r="C48" s="63"/>
      <c r="D48" s="63"/>
      <c r="E48" s="177"/>
      <c r="F48" s="96" t="str">
        <f t="shared" si="5"/>
        <v> </v>
      </c>
      <c r="G48" s="96" t="str">
        <f t="shared" si="6"/>
        <v> </v>
      </c>
      <c r="H48" s="63">
        <f t="shared" si="1"/>
        <v>0</v>
      </c>
      <c r="I48" s="97">
        <f t="shared" si="2"/>
        <v>0</v>
      </c>
    </row>
    <row r="49" spans="1:9" s="5" customFormat="1" ht="17.25" customHeight="1">
      <c r="A49" s="60">
        <v>91101</v>
      </c>
      <c r="B49" s="65" t="s">
        <v>97</v>
      </c>
      <c r="C49" s="63">
        <v>142860</v>
      </c>
      <c r="D49" s="63">
        <v>108710</v>
      </c>
      <c r="E49" s="177">
        <v>108218.81</v>
      </c>
      <c r="F49" s="96">
        <f t="shared" si="5"/>
        <v>76.09547809043819</v>
      </c>
      <c r="G49" s="96">
        <f t="shared" si="6"/>
        <v>99.54816484224082</v>
      </c>
      <c r="H49" s="63">
        <f t="shared" si="1"/>
        <v>-34641.19</v>
      </c>
      <c r="I49" s="97">
        <f t="shared" si="2"/>
        <v>-491.1900000000023</v>
      </c>
    </row>
    <row r="50" spans="1:9" s="5" customFormat="1" ht="30.75" customHeight="1">
      <c r="A50" s="60">
        <v>91103</v>
      </c>
      <c r="B50" s="65" t="s">
        <v>98</v>
      </c>
      <c r="C50" s="63">
        <v>0</v>
      </c>
      <c r="D50" s="63">
        <v>4000</v>
      </c>
      <c r="E50" s="177">
        <v>1556.75</v>
      </c>
      <c r="F50" s="96" t="str">
        <f t="shared" si="5"/>
        <v> </v>
      </c>
      <c r="G50" s="96">
        <f t="shared" si="6"/>
        <v>38.91875</v>
      </c>
      <c r="H50" s="63">
        <f t="shared" si="1"/>
        <v>1556.75</v>
      </c>
      <c r="I50" s="97">
        <f t="shared" si="2"/>
        <v>-2443.25</v>
      </c>
    </row>
    <row r="51" spans="1:9" s="5" customFormat="1" ht="60" customHeight="1">
      <c r="A51" s="60">
        <v>91108</v>
      </c>
      <c r="B51" s="65" t="s">
        <v>99</v>
      </c>
      <c r="C51" s="63"/>
      <c r="D51" s="63"/>
      <c r="E51" s="177"/>
      <c r="F51" s="96" t="str">
        <f t="shared" si="5"/>
        <v> </v>
      </c>
      <c r="G51" s="96" t="str">
        <f t="shared" si="6"/>
        <v> </v>
      </c>
      <c r="H51" s="63">
        <f t="shared" si="1"/>
        <v>0</v>
      </c>
      <c r="I51" s="97">
        <f t="shared" si="2"/>
        <v>0</v>
      </c>
    </row>
    <row r="52" spans="1:9" s="5" customFormat="1" ht="29.25" customHeight="1">
      <c r="A52" s="60">
        <v>91204</v>
      </c>
      <c r="B52" s="66" t="s">
        <v>100</v>
      </c>
      <c r="C52" s="63">
        <v>1432600</v>
      </c>
      <c r="D52" s="63">
        <v>828570</v>
      </c>
      <c r="E52" s="177">
        <v>804916.72</v>
      </c>
      <c r="F52" s="96">
        <f t="shared" si="5"/>
        <v>57.8368002233701</v>
      </c>
      <c r="G52" s="96">
        <f t="shared" si="6"/>
        <v>97.1452888711877</v>
      </c>
      <c r="H52" s="63">
        <f t="shared" si="1"/>
        <v>-627683.28</v>
      </c>
      <c r="I52" s="97">
        <f t="shared" si="2"/>
        <v>-23653.280000000028</v>
      </c>
    </row>
    <row r="53" spans="1:9" s="5" customFormat="1" ht="63" customHeight="1">
      <c r="A53" s="60">
        <v>91205</v>
      </c>
      <c r="B53" s="71" t="s">
        <v>101</v>
      </c>
      <c r="C53" s="63">
        <v>70000</v>
      </c>
      <c r="D53" s="63">
        <v>33390</v>
      </c>
      <c r="E53" s="177">
        <v>27303.35</v>
      </c>
      <c r="F53" s="96">
        <f t="shared" si="5"/>
        <v>47.699999999999996</v>
      </c>
      <c r="G53" s="96">
        <f t="shared" si="6"/>
        <v>81.77103923330338</v>
      </c>
      <c r="H53" s="63">
        <f t="shared" si="1"/>
        <v>-42696.65</v>
      </c>
      <c r="I53" s="97">
        <f t="shared" si="2"/>
        <v>-6086.6500000000015</v>
      </c>
    </row>
    <row r="54" spans="1:9" s="5" customFormat="1" ht="27" customHeight="1">
      <c r="A54" s="60">
        <v>91209</v>
      </c>
      <c r="B54" s="65" t="s">
        <v>102</v>
      </c>
      <c r="C54" s="63">
        <v>0</v>
      </c>
      <c r="D54" s="63">
        <v>22000</v>
      </c>
      <c r="E54" s="177">
        <v>20677.15</v>
      </c>
      <c r="F54" s="96" t="str">
        <f t="shared" si="5"/>
        <v> </v>
      </c>
      <c r="G54" s="96">
        <f t="shared" si="6"/>
        <v>93.98704545454547</v>
      </c>
      <c r="H54" s="63">
        <f t="shared" si="1"/>
        <v>20677.15</v>
      </c>
      <c r="I54" s="97">
        <f t="shared" si="2"/>
        <v>-1322.8499999999985</v>
      </c>
    </row>
    <row r="55" spans="1:9" s="5" customFormat="1" ht="30" customHeight="1">
      <c r="A55" s="60">
        <v>91300</v>
      </c>
      <c r="B55" s="65" t="s">
        <v>103</v>
      </c>
      <c r="C55" s="63">
        <v>3138010</v>
      </c>
      <c r="D55" s="63">
        <v>1588061.41</v>
      </c>
      <c r="E55" s="177">
        <v>1587098.61</v>
      </c>
      <c r="F55" s="96">
        <f t="shared" si="5"/>
        <v>50.60727690478998</v>
      </c>
      <c r="G55" s="96">
        <f t="shared" si="6"/>
        <v>99.93937262161671</v>
      </c>
      <c r="H55" s="63">
        <f t="shared" si="1"/>
        <v>-1550911.39</v>
      </c>
      <c r="I55" s="97">
        <f t="shared" si="2"/>
        <v>-962.7999999998137</v>
      </c>
    </row>
    <row r="56" spans="1:9" s="5" customFormat="1" ht="15.75" customHeight="1">
      <c r="A56" s="82" t="s">
        <v>16</v>
      </c>
      <c r="B56" s="83" t="s">
        <v>17</v>
      </c>
      <c r="C56" s="29">
        <f>C57+C58+C59+C60</f>
        <v>1852830</v>
      </c>
      <c r="D56" s="27">
        <f>D57+D58+D59+D60</f>
        <v>1119250</v>
      </c>
      <c r="E56" s="179">
        <f>E57+E58+E59+E60</f>
        <v>1065141.16</v>
      </c>
      <c r="F56" s="96">
        <f t="shared" si="5"/>
        <v>60.407592709530824</v>
      </c>
      <c r="G56" s="75">
        <f t="shared" si="6"/>
        <v>95.16561626088898</v>
      </c>
      <c r="H56" s="76">
        <f t="shared" si="1"/>
        <v>-787688.8400000001</v>
      </c>
      <c r="I56" s="77">
        <f t="shared" si="2"/>
        <v>-54108.840000000084</v>
      </c>
    </row>
    <row r="57" spans="1:9" s="5" customFormat="1" ht="15" customHeight="1">
      <c r="A57" s="124" t="s">
        <v>66</v>
      </c>
      <c r="B57" s="67" t="s">
        <v>104</v>
      </c>
      <c r="C57" s="72">
        <v>542330</v>
      </c>
      <c r="D57" s="149">
        <v>270068</v>
      </c>
      <c r="E57" s="176">
        <v>256953.8</v>
      </c>
      <c r="F57" s="96">
        <f t="shared" si="5"/>
        <v>49.79772463260376</v>
      </c>
      <c r="G57" s="93">
        <f t="shared" si="6"/>
        <v>95.144111853311</v>
      </c>
      <c r="H57" s="94">
        <f t="shared" si="1"/>
        <v>-285376.2</v>
      </c>
      <c r="I57" s="95">
        <f t="shared" si="2"/>
        <v>-13114.200000000012</v>
      </c>
    </row>
    <row r="58" spans="1:9" s="5" customFormat="1" ht="30" customHeight="1">
      <c r="A58" s="124" t="s">
        <v>67</v>
      </c>
      <c r="B58" s="65" t="s">
        <v>105</v>
      </c>
      <c r="C58" s="72">
        <v>558450</v>
      </c>
      <c r="D58" s="149">
        <v>354949</v>
      </c>
      <c r="E58" s="176">
        <v>344332.65</v>
      </c>
      <c r="F58" s="96">
        <f t="shared" si="5"/>
        <v>63.55967409794968</v>
      </c>
      <c r="G58" s="93">
        <f t="shared" si="6"/>
        <v>97.00904918734805</v>
      </c>
      <c r="H58" s="94">
        <f t="shared" si="1"/>
        <v>-214117.34999999998</v>
      </c>
      <c r="I58" s="95">
        <f t="shared" si="2"/>
        <v>-10616.349999999977</v>
      </c>
    </row>
    <row r="59" spans="1:9" s="5" customFormat="1" ht="18.75" customHeight="1">
      <c r="A59" s="124" t="s">
        <v>68</v>
      </c>
      <c r="B59" s="67" t="s">
        <v>106</v>
      </c>
      <c r="C59" s="72">
        <v>571450</v>
      </c>
      <c r="D59" s="149">
        <v>387600</v>
      </c>
      <c r="E59" s="176">
        <v>362348.61</v>
      </c>
      <c r="F59" s="96">
        <f t="shared" si="5"/>
        <v>67.82745647038236</v>
      </c>
      <c r="G59" s="93">
        <f t="shared" si="6"/>
        <v>93.48519349845202</v>
      </c>
      <c r="H59" s="94">
        <f t="shared" si="1"/>
        <v>-209101.39</v>
      </c>
      <c r="I59" s="95">
        <f t="shared" si="2"/>
        <v>-25251.390000000014</v>
      </c>
    </row>
    <row r="60" spans="1:9" s="5" customFormat="1" ht="18.75" customHeight="1">
      <c r="A60" s="124" t="s">
        <v>69</v>
      </c>
      <c r="B60" s="67" t="s">
        <v>107</v>
      </c>
      <c r="C60" s="72">
        <v>180600</v>
      </c>
      <c r="D60" s="149">
        <v>106633</v>
      </c>
      <c r="E60" s="176">
        <v>101506.1</v>
      </c>
      <c r="F60" s="96">
        <f t="shared" si="5"/>
        <v>59.0437430786268</v>
      </c>
      <c r="G60" s="93">
        <f t="shared" si="6"/>
        <v>95.19201372933333</v>
      </c>
      <c r="H60" s="94">
        <f t="shared" si="1"/>
        <v>-79093.9</v>
      </c>
      <c r="I60" s="95">
        <f t="shared" si="2"/>
        <v>-5126.899999999994</v>
      </c>
    </row>
    <row r="61" spans="1:9" s="5" customFormat="1" ht="18" customHeight="1">
      <c r="A61" s="84" t="s">
        <v>18</v>
      </c>
      <c r="B61" s="83" t="s">
        <v>19</v>
      </c>
      <c r="C61" s="62">
        <f>C62</f>
        <v>0</v>
      </c>
      <c r="D61" s="181">
        <f>D62</f>
        <v>72000</v>
      </c>
      <c r="E61" s="181">
        <f>E62</f>
        <v>72000</v>
      </c>
      <c r="F61" s="96" t="str">
        <f t="shared" si="5"/>
        <v> </v>
      </c>
      <c r="G61" s="93">
        <f aca="true" t="shared" si="7" ref="G61:G74">IF(D61&lt;&gt;0,(E61/D61)*100," ")</f>
        <v>100</v>
      </c>
      <c r="H61" s="94">
        <f t="shared" si="1"/>
        <v>72000</v>
      </c>
      <c r="I61" s="95">
        <f t="shared" si="2"/>
        <v>0</v>
      </c>
    </row>
    <row r="62" spans="1:9" s="5" customFormat="1" ht="18" customHeight="1">
      <c r="A62" s="146">
        <v>120201</v>
      </c>
      <c r="B62" s="152" t="s">
        <v>133</v>
      </c>
      <c r="C62" s="63">
        <v>0</v>
      </c>
      <c r="D62" s="63">
        <v>72000</v>
      </c>
      <c r="E62" s="63">
        <v>72000</v>
      </c>
      <c r="F62" s="96" t="str">
        <f t="shared" si="5"/>
        <v> </v>
      </c>
      <c r="G62" s="93">
        <f t="shared" si="7"/>
        <v>100</v>
      </c>
      <c r="H62" s="94">
        <f t="shared" si="1"/>
        <v>72000</v>
      </c>
      <c r="I62" s="95">
        <f t="shared" si="2"/>
        <v>0</v>
      </c>
    </row>
    <row r="63" spans="1:9" s="5" customFormat="1" ht="17.25" customHeight="1">
      <c r="A63" s="82" t="s">
        <v>20</v>
      </c>
      <c r="B63" s="83" t="s">
        <v>21</v>
      </c>
      <c r="C63" s="29">
        <f>C65+C66</f>
        <v>464700</v>
      </c>
      <c r="D63" s="29">
        <f>D65+D66</f>
        <v>271653</v>
      </c>
      <c r="E63" s="61">
        <f>E65+E66</f>
        <v>233110.15000000002</v>
      </c>
      <c r="F63" s="75">
        <f aca="true" t="shared" si="8" ref="F63:F73">IF(C63&lt;&gt;0,(E63/C63)*100," ")</f>
        <v>50.163578652894344</v>
      </c>
      <c r="G63" s="75">
        <f t="shared" si="7"/>
        <v>85.8117340872363</v>
      </c>
      <c r="H63" s="76">
        <f t="shared" si="1"/>
        <v>-231589.84999999998</v>
      </c>
      <c r="I63" s="77">
        <f t="shared" si="2"/>
        <v>-38542.84999999998</v>
      </c>
    </row>
    <row r="64" spans="1:9" s="5" customFormat="1" ht="15" hidden="1">
      <c r="A64" s="44">
        <v>150100</v>
      </c>
      <c r="B64" s="45" t="s">
        <v>22</v>
      </c>
      <c r="C64" s="27"/>
      <c r="D64" s="29"/>
      <c r="E64" s="29"/>
      <c r="F64" s="75" t="str">
        <f t="shared" si="8"/>
        <v> </v>
      </c>
      <c r="G64" s="75" t="str">
        <f t="shared" si="7"/>
        <v> </v>
      </c>
      <c r="H64" s="76">
        <f t="shared" si="1"/>
        <v>0</v>
      </c>
      <c r="I64" s="77">
        <f t="shared" si="2"/>
        <v>0</v>
      </c>
    </row>
    <row r="65" spans="1:9" s="5" customFormat="1" ht="31.5">
      <c r="A65" s="125">
        <v>130107</v>
      </c>
      <c r="B65" s="65" t="s">
        <v>108</v>
      </c>
      <c r="C65" s="72">
        <v>464700</v>
      </c>
      <c r="D65" s="149">
        <v>238553</v>
      </c>
      <c r="E65" s="176">
        <v>200010.98</v>
      </c>
      <c r="F65" s="93">
        <f t="shared" si="8"/>
        <v>43.04088228964924</v>
      </c>
      <c r="G65" s="93">
        <f t="shared" si="7"/>
        <v>83.84341425175957</v>
      </c>
      <c r="H65" s="94">
        <f t="shared" si="1"/>
        <v>-264689.02</v>
      </c>
      <c r="I65" s="95">
        <f t="shared" si="2"/>
        <v>-38542.01999999999</v>
      </c>
    </row>
    <row r="66" spans="1:9" s="5" customFormat="1" ht="15.75">
      <c r="A66" s="125">
        <v>130115</v>
      </c>
      <c r="B66" s="65" t="s">
        <v>134</v>
      </c>
      <c r="C66" s="72">
        <v>0</v>
      </c>
      <c r="D66" s="149">
        <v>33100</v>
      </c>
      <c r="E66" s="176">
        <v>33099.17</v>
      </c>
      <c r="F66" s="93" t="str">
        <f t="shared" si="8"/>
        <v> </v>
      </c>
      <c r="G66" s="93">
        <f t="shared" si="7"/>
        <v>99.9974924471299</v>
      </c>
      <c r="H66" s="94">
        <f t="shared" si="1"/>
        <v>33099.17</v>
      </c>
      <c r="I66" s="95">
        <f t="shared" si="2"/>
        <v>-0.8300000000017462</v>
      </c>
    </row>
    <row r="67" spans="1:9" s="5" customFormat="1" ht="31.5">
      <c r="A67" s="130">
        <v>170000</v>
      </c>
      <c r="B67" s="131" t="s">
        <v>46</v>
      </c>
      <c r="C67" s="132">
        <f>C68+C69</f>
        <v>205895</v>
      </c>
      <c r="D67" s="183">
        <f>D68+D69</f>
        <v>100181</v>
      </c>
      <c r="E67" s="182">
        <f>E68+E69</f>
        <v>83670</v>
      </c>
      <c r="F67" s="133">
        <f t="shared" si="8"/>
        <v>40.63721799946575</v>
      </c>
      <c r="G67" s="133">
        <f t="shared" si="7"/>
        <v>83.51883091604196</v>
      </c>
      <c r="H67" s="134">
        <f t="shared" si="1"/>
        <v>-122225</v>
      </c>
      <c r="I67" s="135">
        <f t="shared" si="2"/>
        <v>-16511</v>
      </c>
    </row>
    <row r="68" spans="1:9" s="5" customFormat="1" ht="31.5">
      <c r="A68" s="147">
        <v>170102</v>
      </c>
      <c r="B68" s="153" t="s">
        <v>135</v>
      </c>
      <c r="C68" s="137">
        <v>188032</v>
      </c>
      <c r="D68" s="137">
        <v>93282</v>
      </c>
      <c r="E68" s="178">
        <v>78599</v>
      </c>
      <c r="F68" s="133">
        <f t="shared" si="8"/>
        <v>41.800863682777404</v>
      </c>
      <c r="G68" s="133">
        <f t="shared" si="7"/>
        <v>84.25955704208744</v>
      </c>
      <c r="H68" s="134">
        <f t="shared" si="1"/>
        <v>-109433</v>
      </c>
      <c r="I68" s="135">
        <f t="shared" si="2"/>
        <v>-14683</v>
      </c>
    </row>
    <row r="69" spans="1:9" s="5" customFormat="1" ht="31.5">
      <c r="A69" s="147">
        <v>170302</v>
      </c>
      <c r="B69" s="153" t="s">
        <v>136</v>
      </c>
      <c r="C69" s="137">
        <v>17863</v>
      </c>
      <c r="D69" s="137">
        <v>6899</v>
      </c>
      <c r="E69" s="178">
        <v>5071</v>
      </c>
      <c r="F69" s="133">
        <f t="shared" si="8"/>
        <v>28.388288641325644</v>
      </c>
      <c r="G69" s="133">
        <f t="shared" si="7"/>
        <v>73.50340629076678</v>
      </c>
      <c r="H69" s="134">
        <f t="shared" si="1"/>
        <v>-12792</v>
      </c>
      <c r="I69" s="135">
        <f>E69-D69</f>
        <v>-1828</v>
      </c>
    </row>
    <row r="70" spans="1:9" s="5" customFormat="1" ht="15.75">
      <c r="A70" s="130">
        <v>180000</v>
      </c>
      <c r="B70" s="154" t="s">
        <v>137</v>
      </c>
      <c r="C70" s="132">
        <f>C71</f>
        <v>0</v>
      </c>
      <c r="D70" s="183">
        <f>D71</f>
        <v>66096</v>
      </c>
      <c r="E70" s="182">
        <f>E71</f>
        <v>46856.16</v>
      </c>
      <c r="F70" s="133" t="str">
        <f t="shared" si="8"/>
        <v> </v>
      </c>
      <c r="G70" s="133">
        <f t="shared" si="7"/>
        <v>70.89106753812636</v>
      </c>
      <c r="H70" s="134">
        <f t="shared" si="1"/>
        <v>46856.16</v>
      </c>
      <c r="I70" s="135">
        <f>E70-D70</f>
        <v>-19239.839999999997</v>
      </c>
    </row>
    <row r="71" spans="1:9" s="5" customFormat="1" ht="20.25" customHeight="1">
      <c r="A71" s="147">
        <v>180109</v>
      </c>
      <c r="B71" s="53" t="s">
        <v>138</v>
      </c>
      <c r="C71" s="132">
        <v>0</v>
      </c>
      <c r="D71" s="137">
        <v>66096</v>
      </c>
      <c r="E71" s="178">
        <v>46856.16</v>
      </c>
      <c r="F71" s="133" t="str">
        <f t="shared" si="8"/>
        <v> </v>
      </c>
      <c r="G71" s="133">
        <f t="shared" si="7"/>
        <v>70.89106753812636</v>
      </c>
      <c r="H71" s="134">
        <f t="shared" si="1"/>
        <v>46856.16</v>
      </c>
      <c r="I71" s="135">
        <f>E71-D71</f>
        <v>-19239.839999999997</v>
      </c>
    </row>
    <row r="72" spans="1:9" s="5" customFormat="1" ht="18" customHeight="1">
      <c r="A72" s="130">
        <v>250102</v>
      </c>
      <c r="B72" s="129" t="s">
        <v>23</v>
      </c>
      <c r="C72" s="132">
        <v>30000</v>
      </c>
      <c r="D72" s="183">
        <v>0</v>
      </c>
      <c r="E72" s="183">
        <v>0</v>
      </c>
      <c r="F72" s="133">
        <f t="shared" si="8"/>
        <v>0</v>
      </c>
      <c r="G72" s="133" t="str">
        <f t="shared" si="7"/>
        <v> </v>
      </c>
      <c r="H72" s="134">
        <f t="shared" si="1"/>
        <v>-30000</v>
      </c>
      <c r="I72" s="135">
        <f t="shared" si="2"/>
        <v>0</v>
      </c>
    </row>
    <row r="73" spans="1:9" ht="15.75" hidden="1">
      <c r="A73" s="136">
        <v>250500</v>
      </c>
      <c r="B73" s="129" t="s">
        <v>24</v>
      </c>
      <c r="C73" s="137"/>
      <c r="D73" s="137"/>
      <c r="E73" s="137"/>
      <c r="F73" s="133" t="str">
        <f t="shared" si="8"/>
        <v> </v>
      </c>
      <c r="G73" s="133" t="str">
        <f t="shared" si="7"/>
        <v> </v>
      </c>
      <c r="H73" s="134">
        <f t="shared" si="1"/>
        <v>0</v>
      </c>
      <c r="I73" s="135">
        <f t="shared" si="2"/>
        <v>0</v>
      </c>
    </row>
    <row r="74" spans="1:9" ht="19.5" customHeight="1">
      <c r="A74" s="138">
        <v>250380</v>
      </c>
      <c r="B74" s="139" t="s">
        <v>57</v>
      </c>
      <c r="C74" s="132">
        <v>7687500</v>
      </c>
      <c r="D74" s="183">
        <v>4612810</v>
      </c>
      <c r="E74" s="182">
        <v>3588419.49</v>
      </c>
      <c r="F74" s="133">
        <f>IF(C74&lt;&gt;0,(E74/C74)*100," ")</f>
        <v>46.67862751219513</v>
      </c>
      <c r="G74" s="133">
        <f t="shared" si="7"/>
        <v>77.79248419076443</v>
      </c>
      <c r="H74" s="134">
        <f t="shared" si="1"/>
        <v>-4099080.51</v>
      </c>
      <c r="I74" s="135">
        <f t="shared" si="2"/>
        <v>-1024390.5099999998</v>
      </c>
    </row>
    <row r="75" spans="1:9" s="6" customFormat="1" ht="16.5" customHeight="1">
      <c r="A75" s="130"/>
      <c r="B75" s="204" t="s">
        <v>29</v>
      </c>
      <c r="C75" s="209">
        <f>C4+C6+C15+C20+C56+C61+C63+C67+C72+C74</f>
        <v>85380627</v>
      </c>
      <c r="D75" s="209">
        <f>D4+D6+D15+D20+D56+D61+D63+D67+D72+D74+D70</f>
        <v>46871071.22</v>
      </c>
      <c r="E75" s="209">
        <f>E4+E6+E15+E20+E56+E61+E63+E67+E72+E74+E70</f>
        <v>44674640.43999999</v>
      </c>
      <c r="F75" s="133">
        <f>IF(C75&lt;&gt;0,(E75/C75)*100," ")</f>
        <v>52.32409506667126</v>
      </c>
      <c r="G75" s="133">
        <f>IF(D75&lt;&gt;0,(E75/D75)*100," ")</f>
        <v>95.31388824102063</v>
      </c>
      <c r="H75" s="134">
        <f t="shared" si="1"/>
        <v>-40705986.56000001</v>
      </c>
      <c r="I75" s="135">
        <f t="shared" si="2"/>
        <v>-2196430.7800000086</v>
      </c>
    </row>
    <row r="76" spans="1:9" s="6" customFormat="1" ht="33.75" customHeight="1">
      <c r="A76" s="130">
        <v>203420</v>
      </c>
      <c r="B76" s="204" t="s">
        <v>144</v>
      </c>
      <c r="C76" s="210"/>
      <c r="D76" s="199">
        <v>2458310</v>
      </c>
      <c r="E76" s="209">
        <v>-1883468.28</v>
      </c>
      <c r="F76" s="133" t="str">
        <f>IF(C76&lt;&gt;0,(E76/C76)*100," ")</f>
        <v> </v>
      </c>
      <c r="G76" s="133">
        <f>IF(D76&lt;&gt;0,(E76/D76)*100," ")</f>
        <v>-76.61638605383374</v>
      </c>
      <c r="H76" s="134">
        <f t="shared" si="1"/>
        <v>-1883468.28</v>
      </c>
      <c r="I76" s="135">
        <f t="shared" si="2"/>
        <v>-4341778.28</v>
      </c>
    </row>
    <row r="77" spans="1:9" s="6" customFormat="1" ht="15.75" customHeight="1">
      <c r="A77" s="140"/>
      <c r="B77" s="205" t="s">
        <v>47</v>
      </c>
      <c r="C77" s="209">
        <f>'Паспорт-Доходи '!C45-'Паспорт-Видатки '!C75+C76</f>
        <v>0</v>
      </c>
      <c r="D77" s="209">
        <f>'Паспорт-Доходи '!D45-'Паспорт-Видатки '!D75+D76</f>
        <v>3021304.920000002</v>
      </c>
      <c r="E77" s="209">
        <f>'Паспорт-Доходи '!E45-'Паспорт-Видатки '!E75+E76</f>
        <v>383633.7400000107</v>
      </c>
      <c r="F77" s="133" t="str">
        <f>IF(C77&lt;&gt;0,(E77/C77)*100," ")</f>
        <v> </v>
      </c>
      <c r="G77" s="133">
        <f>IF(D77&lt;&gt;0,(E77/D77)*100," ")</f>
        <v>12.697617425519914</v>
      </c>
      <c r="H77" s="134">
        <f t="shared" si="1"/>
        <v>383633.7400000107</v>
      </c>
      <c r="I77" s="135">
        <f t="shared" si="2"/>
        <v>-2637671.1799999913</v>
      </c>
    </row>
    <row r="78" spans="1:9" s="7" customFormat="1" ht="19.5" customHeight="1" thickBot="1">
      <c r="A78" s="33" t="s">
        <v>42</v>
      </c>
      <c r="B78" s="33"/>
      <c r="C78" s="206"/>
      <c r="D78" s="206"/>
      <c r="E78" s="206"/>
      <c r="F78" s="158" t="str">
        <f aca="true" t="shared" si="9" ref="F78:F93">IF(C78&lt;&gt;0,(E78/C78)*100," ")</f>
        <v> </v>
      </c>
      <c r="G78" s="158" t="str">
        <f aca="true" t="shared" si="10" ref="G78:G93">IF(D78&lt;&gt;0,(E78/D78)*100," ")</f>
        <v> </v>
      </c>
      <c r="H78" s="207">
        <f t="shared" si="1"/>
        <v>0</v>
      </c>
      <c r="I78" s="208">
        <f t="shared" si="2"/>
        <v>0</v>
      </c>
    </row>
    <row r="79" spans="1:9" ht="16.5" customHeight="1">
      <c r="A79" s="85" t="s">
        <v>118</v>
      </c>
      <c r="B79" s="70" t="s">
        <v>33</v>
      </c>
      <c r="C79" s="31">
        <v>38000</v>
      </c>
      <c r="D79" s="54">
        <v>19000</v>
      </c>
      <c r="E79" s="54">
        <v>10290</v>
      </c>
      <c r="F79" s="75">
        <f t="shared" si="9"/>
        <v>27.07894736842105</v>
      </c>
      <c r="G79" s="75">
        <f t="shared" si="10"/>
        <v>54.1578947368421</v>
      </c>
      <c r="H79" s="76">
        <f t="shared" si="1"/>
        <v>-27710</v>
      </c>
      <c r="I79" s="77">
        <f t="shared" si="2"/>
        <v>-8710</v>
      </c>
    </row>
    <row r="80" spans="1:9" ht="20.25" customHeight="1">
      <c r="A80" s="85" t="s">
        <v>10</v>
      </c>
      <c r="B80" s="86" t="s">
        <v>11</v>
      </c>
      <c r="C80" s="31">
        <f>C81</f>
        <v>3000</v>
      </c>
      <c r="D80" s="54">
        <f>D81</f>
        <v>754627</v>
      </c>
      <c r="E80" s="54">
        <f>E81</f>
        <v>409518.84</v>
      </c>
      <c r="F80" s="75">
        <f t="shared" si="9"/>
        <v>13650.628</v>
      </c>
      <c r="G80" s="75">
        <f t="shared" si="10"/>
        <v>54.26771636848403</v>
      </c>
      <c r="H80" s="76">
        <f t="shared" si="1"/>
        <v>406518.84</v>
      </c>
      <c r="I80" s="77">
        <f t="shared" si="2"/>
        <v>-345108.16</v>
      </c>
    </row>
    <row r="81" spans="1:9" ht="24.75" customHeight="1">
      <c r="A81" s="126" t="s">
        <v>109</v>
      </c>
      <c r="B81" s="68" t="s">
        <v>70</v>
      </c>
      <c r="C81" s="69">
        <v>3000</v>
      </c>
      <c r="D81" s="202">
        <v>754627</v>
      </c>
      <c r="E81" s="156">
        <v>409518.84</v>
      </c>
      <c r="F81" s="75">
        <f t="shared" si="9"/>
        <v>13650.628</v>
      </c>
      <c r="G81" s="75">
        <f t="shared" si="10"/>
        <v>54.26771636848403</v>
      </c>
      <c r="H81" s="63">
        <f t="shared" si="1"/>
        <v>406518.84</v>
      </c>
      <c r="I81" s="97">
        <f t="shared" si="2"/>
        <v>-345108.16</v>
      </c>
    </row>
    <row r="82" spans="1:9" ht="20.25" customHeight="1">
      <c r="A82" s="85" t="s">
        <v>12</v>
      </c>
      <c r="B82" s="70" t="s">
        <v>13</v>
      </c>
      <c r="C82" s="31">
        <f>C83</f>
        <v>0</v>
      </c>
      <c r="D82" s="31">
        <f>D83</f>
        <v>40600</v>
      </c>
      <c r="E82" s="31">
        <f>E83</f>
        <v>0</v>
      </c>
      <c r="F82" s="75" t="str">
        <f t="shared" si="9"/>
        <v> </v>
      </c>
      <c r="G82" s="75">
        <f t="shared" si="10"/>
        <v>0</v>
      </c>
      <c r="H82" s="76">
        <f t="shared" si="1"/>
        <v>0</v>
      </c>
      <c r="I82" s="77">
        <f t="shared" si="2"/>
        <v>-40600</v>
      </c>
    </row>
    <row r="83" spans="1:9" ht="20.25" customHeight="1">
      <c r="A83" s="148" t="s">
        <v>127</v>
      </c>
      <c r="B83" s="150" t="s">
        <v>131</v>
      </c>
      <c r="C83" s="87">
        <v>0</v>
      </c>
      <c r="D83" s="87">
        <v>40600</v>
      </c>
      <c r="E83" s="31">
        <v>0</v>
      </c>
      <c r="F83" s="75" t="str">
        <f t="shared" si="9"/>
        <v> </v>
      </c>
      <c r="G83" s="75">
        <f t="shared" si="10"/>
        <v>0</v>
      </c>
      <c r="H83" s="76">
        <f t="shared" si="1"/>
        <v>0</v>
      </c>
      <c r="I83" s="77">
        <f t="shared" si="2"/>
        <v>-40600</v>
      </c>
    </row>
    <row r="84" spans="1:9" ht="17.25" customHeight="1">
      <c r="A84" s="85" t="s">
        <v>14</v>
      </c>
      <c r="B84" s="86" t="s">
        <v>110</v>
      </c>
      <c r="C84" s="31">
        <f>C85</f>
        <v>25000</v>
      </c>
      <c r="D84" s="31">
        <f>D85</f>
        <v>253850</v>
      </c>
      <c r="E84" s="54">
        <f>E85</f>
        <v>253849.13</v>
      </c>
      <c r="F84" s="75">
        <f t="shared" si="9"/>
        <v>1015.39652</v>
      </c>
      <c r="G84" s="75">
        <f t="shared" si="10"/>
        <v>99.99965727792002</v>
      </c>
      <c r="H84" s="76">
        <f t="shared" si="1"/>
        <v>228849.13</v>
      </c>
      <c r="I84" s="77">
        <f t="shared" si="2"/>
        <v>-0.8699999999953434</v>
      </c>
    </row>
    <row r="85" spans="1:9" ht="27" customHeight="1">
      <c r="A85" s="148" t="s">
        <v>126</v>
      </c>
      <c r="B85" s="155" t="s">
        <v>100</v>
      </c>
      <c r="C85" s="87">
        <v>25000</v>
      </c>
      <c r="D85" s="87">
        <v>253850</v>
      </c>
      <c r="E85" s="156">
        <v>253849.13</v>
      </c>
      <c r="F85" s="75">
        <f t="shared" si="9"/>
        <v>1015.39652</v>
      </c>
      <c r="G85" s="75">
        <f t="shared" si="10"/>
        <v>99.99965727792002</v>
      </c>
      <c r="H85" s="76">
        <f t="shared" si="1"/>
        <v>228849.13</v>
      </c>
      <c r="I85" s="77">
        <f t="shared" si="2"/>
        <v>-0.8699999999953434</v>
      </c>
    </row>
    <row r="86" spans="1:9" ht="17.25" customHeight="1">
      <c r="A86" s="85" t="s">
        <v>16</v>
      </c>
      <c r="B86" s="86" t="s">
        <v>17</v>
      </c>
      <c r="C86" s="31">
        <f>C87+C88+C89</f>
        <v>37500</v>
      </c>
      <c r="D86" s="31">
        <f>D87+D88+D89</f>
        <v>23694</v>
      </c>
      <c r="E86" s="54">
        <f>E87+E88+E89</f>
        <v>23550.15</v>
      </c>
      <c r="F86" s="75">
        <f t="shared" si="9"/>
        <v>62.8004</v>
      </c>
      <c r="G86" s="75">
        <f t="shared" si="10"/>
        <v>99.39288427449988</v>
      </c>
      <c r="H86" s="76">
        <f t="shared" si="1"/>
        <v>-13949.849999999999</v>
      </c>
      <c r="I86" s="77">
        <f t="shared" si="2"/>
        <v>-143.84999999999854</v>
      </c>
    </row>
    <row r="87" spans="1:9" ht="17.25" customHeight="1">
      <c r="A87" s="126" t="s">
        <v>66</v>
      </c>
      <c r="B87" s="67" t="s">
        <v>104</v>
      </c>
      <c r="C87" s="69">
        <v>0</v>
      </c>
      <c r="D87" s="87">
        <v>3065</v>
      </c>
      <c r="E87" s="171">
        <v>3064.66</v>
      </c>
      <c r="F87" s="75" t="str">
        <f t="shared" si="9"/>
        <v> </v>
      </c>
      <c r="G87" s="75">
        <f t="shared" si="10"/>
        <v>99.98890701468189</v>
      </c>
      <c r="H87" s="94">
        <f t="shared" si="1"/>
        <v>3064.66</v>
      </c>
      <c r="I87" s="95">
        <f t="shared" si="2"/>
        <v>-0.3400000000001455</v>
      </c>
    </row>
    <row r="88" spans="1:9" ht="30.75" customHeight="1">
      <c r="A88" s="126" t="s">
        <v>67</v>
      </c>
      <c r="B88" s="65" t="s">
        <v>105</v>
      </c>
      <c r="C88" s="69">
        <v>6000</v>
      </c>
      <c r="D88" s="203">
        <v>3000</v>
      </c>
      <c r="E88" s="171">
        <v>2857.28</v>
      </c>
      <c r="F88" s="75">
        <f t="shared" si="9"/>
        <v>47.62133333333334</v>
      </c>
      <c r="G88" s="75">
        <f t="shared" si="10"/>
        <v>95.24266666666668</v>
      </c>
      <c r="H88" s="94">
        <f t="shared" si="1"/>
        <v>-3142.72</v>
      </c>
      <c r="I88" s="95">
        <f t="shared" si="2"/>
        <v>-142.7199999999998</v>
      </c>
    </row>
    <row r="89" spans="1:9" ht="17.25" customHeight="1">
      <c r="A89" s="126" t="s">
        <v>68</v>
      </c>
      <c r="B89" s="67" t="s">
        <v>106</v>
      </c>
      <c r="C89" s="69">
        <v>31500</v>
      </c>
      <c r="D89" s="203">
        <v>17629</v>
      </c>
      <c r="E89" s="171">
        <v>17628.21</v>
      </c>
      <c r="F89" s="75">
        <f t="shared" si="9"/>
        <v>55.96257142857143</v>
      </c>
      <c r="G89" s="75">
        <f t="shared" si="10"/>
        <v>99.99551874751829</v>
      </c>
      <c r="H89" s="94">
        <f t="shared" si="1"/>
        <v>-13871.79</v>
      </c>
      <c r="I89" s="95">
        <f t="shared" si="2"/>
        <v>-0.7900000000008731</v>
      </c>
    </row>
    <row r="90" spans="1:9" ht="17.25" customHeight="1">
      <c r="A90" s="85" t="s">
        <v>130</v>
      </c>
      <c r="B90" s="139" t="s">
        <v>57</v>
      </c>
      <c r="C90" s="31">
        <v>0</v>
      </c>
      <c r="D90" s="31">
        <v>59495</v>
      </c>
      <c r="E90" s="54">
        <v>59495</v>
      </c>
      <c r="F90" s="75" t="str">
        <f t="shared" si="9"/>
        <v> </v>
      </c>
      <c r="G90" s="75">
        <f t="shared" si="10"/>
        <v>100</v>
      </c>
      <c r="H90" s="94">
        <f t="shared" si="1"/>
        <v>59495</v>
      </c>
      <c r="I90" s="95">
        <f t="shared" si="2"/>
        <v>0</v>
      </c>
    </row>
    <row r="91" spans="1:9" ht="12.75" customHeight="1">
      <c r="A91" s="88"/>
      <c r="B91" s="89" t="s">
        <v>48</v>
      </c>
      <c r="C91" s="31">
        <f>C79+C80+C84+C86+C90</f>
        <v>103500</v>
      </c>
      <c r="D91" s="31">
        <f>D79+D80+D84+D86+D90</f>
        <v>1110666</v>
      </c>
      <c r="E91" s="54">
        <f>E79+E80+E84+E86+E90</f>
        <v>756703.12</v>
      </c>
      <c r="F91" s="75">
        <f t="shared" si="9"/>
        <v>731.1141256038647</v>
      </c>
      <c r="G91" s="75">
        <f t="shared" si="10"/>
        <v>68.1305739079075</v>
      </c>
      <c r="H91" s="76">
        <f t="shared" si="1"/>
        <v>653203.12</v>
      </c>
      <c r="I91" s="77">
        <f t="shared" si="2"/>
        <v>-353962.88</v>
      </c>
    </row>
    <row r="92" spans="1:9" s="19" customFormat="1" ht="18.75" customHeight="1" thickBot="1">
      <c r="A92" s="88"/>
      <c r="B92" s="90" t="s">
        <v>35</v>
      </c>
      <c r="C92" s="151">
        <f>'Паспорт-Доходи '!C59-'Паспорт-Видатки '!C91</f>
        <v>105811.10999999999</v>
      </c>
      <c r="D92" s="151">
        <f>'Паспорт-Доходи '!D59-'Паспорт-Видатки '!D91</f>
        <v>55234.1100000001</v>
      </c>
      <c r="E92" s="151">
        <f>'Паспорт-Доходи '!E59-'Паспорт-Видатки '!E91</f>
        <v>409195.68000000005</v>
      </c>
      <c r="F92" s="75"/>
      <c r="G92" s="75"/>
      <c r="H92" s="76"/>
      <c r="I92" s="80"/>
    </row>
    <row r="93" spans="1:9" s="19" customFormat="1" ht="17.25" customHeight="1">
      <c r="A93" s="88"/>
      <c r="B93" s="91" t="s">
        <v>30</v>
      </c>
      <c r="C93" s="92">
        <f>C75+C92</f>
        <v>85486438.11</v>
      </c>
      <c r="D93" s="92">
        <f>D75+D91</f>
        <v>47981737.22</v>
      </c>
      <c r="E93" s="92">
        <f>E75+E91</f>
        <v>45431343.55999999</v>
      </c>
      <c r="F93" s="75">
        <f t="shared" si="9"/>
        <v>53.14450404582425</v>
      </c>
      <c r="G93" s="75">
        <f t="shared" si="10"/>
        <v>94.6846575222855</v>
      </c>
      <c r="H93" s="76">
        <f t="shared" si="1"/>
        <v>-40055094.55000001</v>
      </c>
      <c r="I93" s="77">
        <f t="shared" si="2"/>
        <v>-2550393.6600000113</v>
      </c>
    </row>
    <row r="94" spans="1:8" ht="15">
      <c r="A94" s="144" t="s">
        <v>124</v>
      </c>
      <c r="B94" s="144"/>
      <c r="C94" s="144"/>
      <c r="D94" s="184"/>
      <c r="E94" s="184"/>
      <c r="F94" s="184"/>
      <c r="G94" s="184"/>
      <c r="H94" s="144" t="s">
        <v>125</v>
      </c>
    </row>
    <row r="95" spans="2:7" ht="12.75">
      <c r="B95" s="1" t="s">
        <v>31</v>
      </c>
      <c r="D95" s="1"/>
      <c r="E95" s="1"/>
      <c r="G95" s="4"/>
    </row>
    <row r="96" spans="4:7" ht="12.75">
      <c r="D96" s="1"/>
      <c r="E96" s="19"/>
      <c r="G96" s="4"/>
    </row>
    <row r="97" spans="4:7" ht="12.75">
      <c r="D97" s="1"/>
      <c r="E97" s="19"/>
      <c r="G97" s="4"/>
    </row>
    <row r="98" spans="4:7" ht="12.75">
      <c r="D98" s="1"/>
      <c r="E98" s="1"/>
      <c r="G98" s="4"/>
    </row>
    <row r="99" spans="4:7" ht="12.75">
      <c r="D99" s="1"/>
      <c r="E99" s="1"/>
      <c r="G99" s="4"/>
    </row>
    <row r="100" spans="4:7" ht="12.75">
      <c r="D100" s="1"/>
      <c r="E100" s="1"/>
      <c r="G100" s="4"/>
    </row>
    <row r="101" spans="4:7" ht="12.75">
      <c r="D101" s="1"/>
      <c r="E101" s="1"/>
      <c r="G101" s="4"/>
    </row>
    <row r="102" spans="4:7" ht="12.75">
      <c r="D102" s="1"/>
      <c r="E102" s="1"/>
      <c r="G102" s="4"/>
    </row>
    <row r="103" spans="4:7" ht="12.75">
      <c r="D103" s="1"/>
      <c r="E103" s="1"/>
      <c r="G103" s="4"/>
    </row>
    <row r="104" spans="4:7" ht="12.75">
      <c r="D104" s="1"/>
      <c r="E104" s="1"/>
      <c r="G104" s="4"/>
    </row>
    <row r="105" spans="4:7" ht="12.75">
      <c r="D105" s="1"/>
      <c r="E105" s="1"/>
      <c r="G105" s="4"/>
    </row>
    <row r="106" spans="4:7" ht="12.75">
      <c r="D106" s="1"/>
      <c r="E106" s="1"/>
      <c r="G106" s="4"/>
    </row>
    <row r="107" spans="4:7" ht="12.75">
      <c r="D107" s="1"/>
      <c r="E107" s="1"/>
      <c r="G107" s="4"/>
    </row>
    <row r="108" spans="4:7" ht="12.75">
      <c r="D108" s="1"/>
      <c r="E108" s="1"/>
      <c r="G108" s="4"/>
    </row>
    <row r="109" spans="4:7" ht="12.75">
      <c r="D109" s="1"/>
      <c r="E109" s="1"/>
      <c r="G109" s="4"/>
    </row>
    <row r="110" spans="4:7" ht="12.75">
      <c r="D110" s="1"/>
      <c r="E110" s="1"/>
      <c r="G110" s="4"/>
    </row>
    <row r="111" spans="4:7" ht="12.75">
      <c r="D111" s="1"/>
      <c r="E111" s="1"/>
      <c r="G111" s="4"/>
    </row>
    <row r="112" spans="4:7" ht="12.75">
      <c r="D112" s="1"/>
      <c r="E112" s="1"/>
      <c r="G112" s="4"/>
    </row>
    <row r="113" spans="4:7" ht="12.75">
      <c r="D113" s="1"/>
      <c r="E113" s="1"/>
      <c r="G113" s="4"/>
    </row>
    <row r="114" spans="4:7" ht="12.75">
      <c r="D114" s="1"/>
      <c r="E114" s="1"/>
      <c r="G114" s="4"/>
    </row>
    <row r="115" spans="4:7" ht="12.75">
      <c r="D115" s="1"/>
      <c r="E115" s="1"/>
      <c r="G115" s="4"/>
    </row>
    <row r="116" spans="4:7" ht="12.75">
      <c r="D116" s="1"/>
      <c r="E116" s="1"/>
      <c r="G116" s="4"/>
    </row>
    <row r="117" spans="4:7" ht="12.75">
      <c r="D117" s="1"/>
      <c r="E117" s="1"/>
      <c r="G117" s="4"/>
    </row>
    <row r="118" spans="4:7" ht="12.75">
      <c r="D118" s="1"/>
      <c r="E118" s="1"/>
      <c r="G118" s="4"/>
    </row>
    <row r="119" spans="4:7" ht="12.75">
      <c r="D119" s="1"/>
      <c r="E119" s="1"/>
      <c r="G119" s="4"/>
    </row>
    <row r="120" spans="4:7" ht="12.75">
      <c r="D120" s="1"/>
      <c r="E120" s="1"/>
      <c r="G120" s="4"/>
    </row>
    <row r="121" spans="4:7" ht="12.75">
      <c r="D121" s="1"/>
      <c r="E121" s="1"/>
      <c r="G121" s="4"/>
    </row>
    <row r="122" spans="4:7" ht="12.75">
      <c r="D122" s="1"/>
      <c r="E122" s="1"/>
      <c r="G122" s="4"/>
    </row>
    <row r="123" spans="4:7" ht="12.75">
      <c r="D123" s="1"/>
      <c r="E123" s="1"/>
      <c r="G123" s="4"/>
    </row>
    <row r="124" spans="4:7" ht="12.75">
      <c r="D124" s="1"/>
      <c r="E124" s="1"/>
      <c r="G124" s="4"/>
    </row>
    <row r="125" spans="4:7" ht="12.75">
      <c r="D125" s="1"/>
      <c r="E125" s="1"/>
      <c r="G125" s="4"/>
    </row>
    <row r="126" spans="4:7" ht="12.75">
      <c r="D126" s="1"/>
      <c r="E126" s="1"/>
      <c r="G126" s="4"/>
    </row>
    <row r="127" spans="4:7" ht="12.75">
      <c r="D127" s="1"/>
      <c r="E127" s="1"/>
      <c r="G127" s="4"/>
    </row>
    <row r="128" spans="4:7" ht="12.75">
      <c r="D128" s="1"/>
      <c r="E128" s="1"/>
      <c r="G128" s="4"/>
    </row>
    <row r="129" spans="4:7" ht="12.75">
      <c r="D129" s="1"/>
      <c r="E129" s="1"/>
      <c r="G129" s="4"/>
    </row>
    <row r="130" spans="4:7" ht="12.75">
      <c r="D130" s="1"/>
      <c r="E130" s="1"/>
      <c r="G130" s="4"/>
    </row>
    <row r="131" spans="4:7" ht="12.75">
      <c r="D131" s="1"/>
      <c r="E131" s="1"/>
      <c r="G131" s="4"/>
    </row>
    <row r="132" spans="4:7" ht="12.75">
      <c r="D132" s="1"/>
      <c r="E132" s="1"/>
      <c r="G132" s="4"/>
    </row>
    <row r="133" spans="4:7" ht="12.75">
      <c r="D133" s="1"/>
      <c r="E133" s="1"/>
      <c r="G133" s="4"/>
    </row>
    <row r="134" spans="4:7" ht="12.75">
      <c r="D134" s="1"/>
      <c r="E134" s="1"/>
      <c r="G134" s="4"/>
    </row>
    <row r="135" spans="4:7" ht="12.75">
      <c r="D135" s="1"/>
      <c r="E135" s="1"/>
      <c r="G135" s="4"/>
    </row>
    <row r="136" spans="4:7" ht="12.75">
      <c r="D136" s="1"/>
      <c r="E136" s="1"/>
      <c r="G136" s="4"/>
    </row>
    <row r="137" spans="4:7" ht="12.75">
      <c r="D137" s="1"/>
      <c r="E137" s="1"/>
      <c r="G137" s="4"/>
    </row>
    <row r="138" spans="4:7" ht="12.75">
      <c r="D138" s="1"/>
      <c r="E138" s="1"/>
      <c r="G138" s="4"/>
    </row>
    <row r="139" spans="4:7" ht="12.75">
      <c r="D139" s="1"/>
      <c r="E139" s="1"/>
      <c r="G139" s="4"/>
    </row>
    <row r="140" spans="4:7" ht="12.75">
      <c r="D140" s="1"/>
      <c r="E140" s="1"/>
      <c r="G140" s="4"/>
    </row>
    <row r="141" spans="4:7" ht="12.75">
      <c r="D141" s="1"/>
      <c r="E141" s="1"/>
      <c r="G141" s="4"/>
    </row>
    <row r="142" spans="4:7" ht="12.75">
      <c r="D142" s="1"/>
      <c r="E142" s="1"/>
      <c r="G142" s="4"/>
    </row>
    <row r="143" spans="4:7" ht="12.75">
      <c r="D143" s="1"/>
      <c r="E143" s="1"/>
      <c r="G143" s="4"/>
    </row>
    <row r="144" spans="4:7" ht="12.75">
      <c r="D144" s="1"/>
      <c r="E144" s="1"/>
      <c r="G144" s="4"/>
    </row>
    <row r="145" spans="4:7" ht="12.75">
      <c r="D145" s="1"/>
      <c r="E145" s="1"/>
      <c r="G145" s="4"/>
    </row>
    <row r="146" spans="4:7" ht="12.75">
      <c r="D146" s="1"/>
      <c r="E146" s="1"/>
      <c r="G146" s="4"/>
    </row>
    <row r="147" spans="4:7" ht="12.75">
      <c r="D147" s="1"/>
      <c r="E147" s="1"/>
      <c r="G147" s="4"/>
    </row>
    <row r="148" spans="4:7" ht="12.75">
      <c r="D148" s="1"/>
      <c r="E148" s="1"/>
      <c r="G148" s="4"/>
    </row>
    <row r="149" spans="4:7" ht="12.75">
      <c r="D149" s="1"/>
      <c r="E149" s="1"/>
      <c r="G149" s="4"/>
    </row>
    <row r="150" spans="4:7" ht="12.75">
      <c r="D150" s="1"/>
      <c r="E150" s="1"/>
      <c r="G150" s="4"/>
    </row>
    <row r="151" spans="4:7" ht="12.75">
      <c r="D151" s="1"/>
      <c r="E151" s="1"/>
      <c r="G151" s="4"/>
    </row>
    <row r="152" spans="4:7" ht="12.75">
      <c r="D152" s="1"/>
      <c r="E152" s="1"/>
      <c r="G152" s="4"/>
    </row>
    <row r="153" spans="4:7" ht="12.75">
      <c r="D153" s="1"/>
      <c r="E153" s="1"/>
      <c r="G153" s="4"/>
    </row>
    <row r="154" spans="4:7" ht="12.75">
      <c r="D154" s="1"/>
      <c r="E154" s="1"/>
      <c r="G154" s="4"/>
    </row>
    <row r="155" spans="4:7" ht="12.75">
      <c r="D155" s="1"/>
      <c r="E155" s="1"/>
      <c r="G155" s="4"/>
    </row>
    <row r="156" spans="4:7" ht="12.75">
      <c r="D156" s="1"/>
      <c r="E156" s="1"/>
      <c r="G156" s="4"/>
    </row>
    <row r="157" spans="4:7" ht="12.75">
      <c r="D157" s="1"/>
      <c r="E157" s="1"/>
      <c r="G157" s="4"/>
    </row>
    <row r="158" spans="4:7" ht="12.75">
      <c r="D158" s="1"/>
      <c r="E158" s="1"/>
      <c r="G158" s="4"/>
    </row>
    <row r="159" spans="4:7" ht="12.75">
      <c r="D159" s="1"/>
      <c r="E159" s="1"/>
      <c r="G159" s="4"/>
    </row>
    <row r="160" spans="4:7" ht="12.75">
      <c r="D160" s="1"/>
      <c r="E160" s="1"/>
      <c r="G160" s="4"/>
    </row>
    <row r="161" spans="4:7" ht="12.75">
      <c r="D161" s="1"/>
      <c r="E161" s="1"/>
      <c r="G161" s="4"/>
    </row>
    <row r="162" spans="4:7" ht="12.75">
      <c r="D162" s="1"/>
      <c r="E162" s="1"/>
      <c r="G162" s="4"/>
    </row>
    <row r="163" spans="4:7" ht="12.75">
      <c r="D163" s="1"/>
      <c r="E163" s="1"/>
      <c r="G163" s="4"/>
    </row>
    <row r="164" spans="4:7" ht="12.75">
      <c r="D164" s="1"/>
      <c r="E164" s="1"/>
      <c r="G164" s="4"/>
    </row>
    <row r="165" spans="4:7" ht="12.75">
      <c r="D165" s="1"/>
      <c r="E165" s="1"/>
      <c r="G165" s="4"/>
    </row>
    <row r="166" spans="4:7" ht="12.75">
      <c r="D166" s="1"/>
      <c r="E166" s="1"/>
      <c r="G166" s="4"/>
    </row>
    <row r="167" spans="4:7" ht="12.75">
      <c r="D167" s="1"/>
      <c r="E167" s="1"/>
      <c r="G167" s="4"/>
    </row>
    <row r="168" spans="4:7" ht="12.75">
      <c r="D168" s="1"/>
      <c r="E168" s="1"/>
      <c r="G168" s="4"/>
    </row>
    <row r="169" spans="4:7" ht="12.75">
      <c r="D169" s="1"/>
      <c r="E169" s="1"/>
      <c r="G169" s="4"/>
    </row>
    <row r="170" spans="4:7" ht="12.75">
      <c r="D170" s="1"/>
      <c r="E170" s="1"/>
      <c r="G170" s="4"/>
    </row>
    <row r="171" spans="4:7" ht="12.75">
      <c r="D171" s="1"/>
      <c r="E171" s="1"/>
      <c r="G171" s="4"/>
    </row>
    <row r="172" spans="4:7" ht="12.75">
      <c r="D172" s="1"/>
      <c r="E172" s="1"/>
      <c r="G172" s="4"/>
    </row>
    <row r="173" spans="4:7" ht="12.75">
      <c r="D173" s="1"/>
      <c r="E173" s="1"/>
      <c r="G173" s="4"/>
    </row>
    <row r="174" spans="4:7" ht="12.75">
      <c r="D174" s="1"/>
      <c r="E174" s="1"/>
      <c r="G174" s="4"/>
    </row>
    <row r="175" spans="4:7" ht="12.75">
      <c r="D175" s="1"/>
      <c r="E175" s="1"/>
      <c r="G175" s="4"/>
    </row>
    <row r="176" spans="4:7" ht="12.75">
      <c r="D176" s="1"/>
      <c r="E176" s="1"/>
      <c r="G176" s="4"/>
    </row>
    <row r="177" spans="4:7" ht="12.75">
      <c r="D177" s="1"/>
      <c r="E177" s="1"/>
      <c r="G177" s="4"/>
    </row>
    <row r="178" spans="4:7" ht="12.75">
      <c r="D178" s="1"/>
      <c r="E178" s="1"/>
      <c r="G178" s="4"/>
    </row>
    <row r="179" spans="4:7" ht="12.75">
      <c r="D179" s="1"/>
      <c r="E179" s="1"/>
      <c r="G179" s="4"/>
    </row>
    <row r="180" spans="4:7" ht="12.75">
      <c r="D180" s="1"/>
      <c r="E180" s="1"/>
      <c r="G180" s="4"/>
    </row>
    <row r="181" spans="4:7" ht="12.75">
      <c r="D181" s="1"/>
      <c r="E181" s="1"/>
      <c r="G181" s="4"/>
    </row>
    <row r="182" spans="4:7" ht="12.75">
      <c r="D182" s="1"/>
      <c r="E182" s="1"/>
      <c r="G182" s="4"/>
    </row>
    <row r="183" spans="4:7" ht="12.75">
      <c r="D183" s="1"/>
      <c r="E183" s="1"/>
      <c r="G183" s="4"/>
    </row>
    <row r="184" spans="4:7" ht="12.75">
      <c r="D184" s="1"/>
      <c r="E184" s="1"/>
      <c r="G184" s="4"/>
    </row>
    <row r="185" spans="4:7" ht="12.75">
      <c r="D185" s="1"/>
      <c r="E185" s="1"/>
      <c r="G185" s="4"/>
    </row>
    <row r="186" spans="4:7" ht="12.75">
      <c r="D186" s="1"/>
      <c r="E186" s="1"/>
      <c r="G186" s="4"/>
    </row>
    <row r="187" spans="4:7" ht="12.75">
      <c r="D187" s="1"/>
      <c r="E187" s="1"/>
      <c r="G187" s="4"/>
    </row>
    <row r="188" spans="4:7" ht="12.75">
      <c r="D188" s="1"/>
      <c r="E188" s="1"/>
      <c r="G188" s="4"/>
    </row>
    <row r="189" spans="4:7" ht="12.75">
      <c r="D189" s="1"/>
      <c r="E189" s="1"/>
      <c r="G189" s="4"/>
    </row>
    <row r="190" spans="4:7" ht="12.75">
      <c r="D190" s="1"/>
      <c r="E190" s="1"/>
      <c r="G190" s="4"/>
    </row>
    <row r="191" spans="4:7" ht="12.75">
      <c r="D191" s="1"/>
      <c r="E191" s="1"/>
      <c r="G191" s="4"/>
    </row>
    <row r="192" spans="4:7" ht="12.75">
      <c r="D192" s="1"/>
      <c r="E192" s="1"/>
      <c r="G192" s="4"/>
    </row>
    <row r="193" spans="4:7" ht="12.75">
      <c r="D193" s="1"/>
      <c r="E193" s="1"/>
      <c r="G193" s="4"/>
    </row>
    <row r="194" spans="4:7" ht="12.75">
      <c r="D194" s="1"/>
      <c r="E194" s="1"/>
      <c r="G194" s="4"/>
    </row>
    <row r="195" spans="4:7" ht="12.75">
      <c r="D195" s="1"/>
      <c r="E195" s="1"/>
      <c r="G195" s="4"/>
    </row>
    <row r="196" spans="4:7" ht="12.75">
      <c r="D196" s="1"/>
      <c r="E196" s="1"/>
      <c r="G196" s="4"/>
    </row>
    <row r="197" spans="4:7" ht="12.75">
      <c r="D197" s="1"/>
      <c r="E197" s="1"/>
      <c r="G197" s="4"/>
    </row>
    <row r="198" spans="4:7" ht="12.75">
      <c r="D198" s="1"/>
      <c r="E198" s="1"/>
      <c r="G198" s="4"/>
    </row>
    <row r="199" spans="4:7" ht="12.75">
      <c r="D199" s="1"/>
      <c r="E199" s="1"/>
      <c r="G199" s="4"/>
    </row>
    <row r="200" spans="4:7" ht="12.75">
      <c r="D200" s="1"/>
      <c r="E200" s="1"/>
      <c r="G200" s="4"/>
    </row>
    <row r="201" spans="4:7" ht="12.75">
      <c r="D201" s="1"/>
      <c r="E201" s="1"/>
      <c r="G201" s="4"/>
    </row>
    <row r="202" spans="4:7" ht="12.75">
      <c r="D202" s="1"/>
      <c r="E202" s="1"/>
      <c r="G202" s="4"/>
    </row>
    <row r="203" spans="4:7" ht="12.75">
      <c r="D203" s="1"/>
      <c r="E203" s="1"/>
      <c r="G203" s="4"/>
    </row>
    <row r="204" spans="4:7" ht="12.75">
      <c r="D204" s="1"/>
      <c r="E204" s="1"/>
      <c r="G204" s="4"/>
    </row>
    <row r="205" spans="4:7" ht="12.75">
      <c r="D205" s="1"/>
      <c r="E205" s="1"/>
      <c r="G205" s="4"/>
    </row>
    <row r="206" spans="4:7" ht="12.75">
      <c r="D206" s="1"/>
      <c r="E206" s="1"/>
      <c r="G206" s="4"/>
    </row>
    <row r="207" spans="4:7" ht="12.75">
      <c r="D207" s="1"/>
      <c r="E207" s="1"/>
      <c r="G207" s="4"/>
    </row>
    <row r="208" spans="4:7" ht="12.75">
      <c r="D208" s="1"/>
      <c r="E208" s="1"/>
      <c r="G208" s="4"/>
    </row>
    <row r="209" spans="4:7" ht="12.75">
      <c r="D209" s="1"/>
      <c r="E209" s="1"/>
      <c r="G209" s="4"/>
    </row>
    <row r="210" spans="4:7" ht="12.75">
      <c r="D210" s="1"/>
      <c r="E210" s="1"/>
      <c r="G210" s="4"/>
    </row>
    <row r="211" spans="4:7" ht="12.75">
      <c r="D211" s="1"/>
      <c r="E211" s="1"/>
      <c r="G211" s="4"/>
    </row>
    <row r="212" spans="4:7" ht="12.75">
      <c r="D212" s="1"/>
      <c r="E212" s="1"/>
      <c r="G212" s="4"/>
    </row>
    <row r="213" spans="4:7" ht="12.75">
      <c r="D213" s="1"/>
      <c r="E213" s="1"/>
      <c r="G213" s="4"/>
    </row>
    <row r="214" spans="4:7" ht="12.75">
      <c r="D214" s="1"/>
      <c r="E214" s="1"/>
      <c r="G214" s="4"/>
    </row>
    <row r="215" spans="4:7" ht="12.75">
      <c r="D215" s="1"/>
      <c r="E215" s="1"/>
      <c r="G215" s="4"/>
    </row>
    <row r="216" spans="4:7" ht="12.75">
      <c r="D216" s="1"/>
      <c r="E216" s="1"/>
      <c r="G216" s="4"/>
    </row>
    <row r="217" spans="4:7" ht="12.75">
      <c r="D217" s="1"/>
      <c r="E217" s="1"/>
      <c r="G217" s="4"/>
    </row>
    <row r="218" spans="4:7" ht="12.75">
      <c r="D218" s="1"/>
      <c r="E218" s="1"/>
      <c r="G218" s="4"/>
    </row>
    <row r="219" spans="4:7" ht="12.75">
      <c r="D219" s="1"/>
      <c r="E219" s="1"/>
      <c r="G219" s="4"/>
    </row>
    <row r="220" spans="4:7" ht="12.75">
      <c r="D220" s="1"/>
      <c r="E220" s="1"/>
      <c r="G220" s="4"/>
    </row>
    <row r="221" spans="4:7" ht="12.75">
      <c r="D221" s="1"/>
      <c r="E221" s="1"/>
      <c r="G221" s="4"/>
    </row>
    <row r="222" spans="4:7" ht="12.75">
      <c r="D222" s="1"/>
      <c r="E222" s="1"/>
      <c r="G222" s="4"/>
    </row>
    <row r="223" spans="4:7" ht="12.75">
      <c r="D223" s="1"/>
      <c r="E223" s="1"/>
      <c r="G223" s="4"/>
    </row>
    <row r="224" spans="4:7" ht="12.75">
      <c r="D224" s="1"/>
      <c r="E224" s="1"/>
      <c r="G224" s="4"/>
    </row>
    <row r="225" spans="4:7" ht="12.75">
      <c r="D225" s="1"/>
      <c r="E225" s="1"/>
      <c r="G225" s="4"/>
    </row>
    <row r="226" spans="4:7" ht="12.75">
      <c r="D226" s="1"/>
      <c r="E226" s="1"/>
      <c r="G226" s="4"/>
    </row>
    <row r="227" spans="4:7" ht="12.75">
      <c r="D227" s="1"/>
      <c r="E227" s="1"/>
      <c r="G227" s="4"/>
    </row>
    <row r="228" spans="4:7" ht="12.75">
      <c r="D228" s="1"/>
      <c r="E228" s="1"/>
      <c r="G228" s="4"/>
    </row>
    <row r="229" spans="4:7" ht="12.75">
      <c r="D229" s="1"/>
      <c r="E229" s="1"/>
      <c r="G229" s="4"/>
    </row>
    <row r="230" spans="4:7" ht="12.75">
      <c r="D230" s="1"/>
      <c r="E230" s="1"/>
      <c r="G230" s="4"/>
    </row>
    <row r="231" spans="4:7" ht="12.75">
      <c r="D231" s="1"/>
      <c r="E231" s="1"/>
      <c r="G231" s="4"/>
    </row>
    <row r="232" spans="4:7" ht="12.75">
      <c r="D232" s="1"/>
      <c r="E232" s="1"/>
      <c r="G232" s="4"/>
    </row>
    <row r="233" spans="4:7" ht="12.75">
      <c r="D233" s="1"/>
      <c r="E233" s="1"/>
      <c r="G233" s="4"/>
    </row>
    <row r="234" spans="4:7" ht="12.75">
      <c r="D234" s="1"/>
      <c r="E234" s="1"/>
      <c r="G234" s="4"/>
    </row>
    <row r="235" spans="4:7" ht="12.75">
      <c r="D235" s="1"/>
      <c r="E235" s="1"/>
      <c r="G235" s="4"/>
    </row>
    <row r="236" spans="4:7" ht="12.75">
      <c r="D236" s="1"/>
      <c r="E236" s="1"/>
      <c r="G236" s="4"/>
    </row>
    <row r="237" spans="4:7" ht="12.75">
      <c r="D237" s="1"/>
      <c r="E237" s="1"/>
      <c r="G237" s="4"/>
    </row>
    <row r="238" spans="4:7" ht="12.75">
      <c r="D238" s="1"/>
      <c r="E238" s="1"/>
      <c r="G238" s="4"/>
    </row>
    <row r="239" spans="4:7" ht="12.75">
      <c r="D239" s="1"/>
      <c r="E239" s="1"/>
      <c r="G239" s="4"/>
    </row>
    <row r="240" spans="4:7" ht="12.75">
      <c r="D240" s="1"/>
      <c r="E240" s="1"/>
      <c r="G240" s="4"/>
    </row>
    <row r="241" spans="4:7" ht="12.75">
      <c r="D241" s="1"/>
      <c r="E241" s="1"/>
      <c r="G241" s="4"/>
    </row>
    <row r="242" spans="4:7" ht="12.75">
      <c r="D242" s="1"/>
      <c r="E242" s="1"/>
      <c r="G242" s="4"/>
    </row>
    <row r="243" spans="4:7" ht="12.75">
      <c r="D243" s="1"/>
      <c r="E243" s="1"/>
      <c r="G243" s="4"/>
    </row>
    <row r="244" spans="4:7" ht="12.75">
      <c r="D244" s="1"/>
      <c r="E244" s="1"/>
      <c r="G244" s="4"/>
    </row>
    <row r="245" spans="4:7" ht="12.75">
      <c r="D245" s="1"/>
      <c r="E245" s="1"/>
      <c r="G245" s="4"/>
    </row>
    <row r="246" spans="4:7" ht="12.75">
      <c r="D246" s="1"/>
      <c r="E246" s="1"/>
      <c r="G246" s="4"/>
    </row>
    <row r="247" spans="4:7" ht="12.75">
      <c r="D247" s="1"/>
      <c r="E247" s="1"/>
      <c r="G247" s="4"/>
    </row>
    <row r="248" spans="4:7" ht="12.75">
      <c r="D248" s="1"/>
      <c r="E248" s="1"/>
      <c r="G248" s="4"/>
    </row>
    <row r="249" spans="4:7" ht="12.75">
      <c r="D249" s="1"/>
      <c r="E249" s="1"/>
      <c r="G249" s="4"/>
    </row>
    <row r="250" spans="4:7" ht="12.75">
      <c r="D250" s="1"/>
      <c r="E250" s="1"/>
      <c r="G250" s="4"/>
    </row>
    <row r="251" spans="4:7" ht="12.75">
      <c r="D251" s="1"/>
      <c r="E251" s="1"/>
      <c r="G251" s="4"/>
    </row>
    <row r="252" spans="4:7" ht="12.75">
      <c r="D252" s="1"/>
      <c r="E252" s="1"/>
      <c r="G252" s="4"/>
    </row>
    <row r="253" spans="4:7" ht="12.75">
      <c r="D253" s="1"/>
      <c r="E253" s="1"/>
      <c r="G253" s="4"/>
    </row>
    <row r="254" spans="4:7" ht="12.75">
      <c r="D254" s="1"/>
      <c r="E254" s="1"/>
      <c r="G254" s="4"/>
    </row>
    <row r="255" spans="4:7" ht="12.75">
      <c r="D255" s="1"/>
      <c r="E255" s="1"/>
      <c r="G255" s="4"/>
    </row>
    <row r="256" spans="4:7" ht="12.75">
      <c r="D256" s="1"/>
      <c r="E256" s="1"/>
      <c r="G256" s="4"/>
    </row>
    <row r="257" spans="4:7" ht="12.75">
      <c r="D257" s="1"/>
      <c r="E257" s="1"/>
      <c r="G257" s="4"/>
    </row>
    <row r="258" spans="4:7" ht="12.75">
      <c r="D258" s="1"/>
      <c r="E258" s="1"/>
      <c r="G258" s="4"/>
    </row>
    <row r="259" spans="4:7" ht="12.75">
      <c r="D259" s="1"/>
      <c r="E259" s="1"/>
      <c r="G259" s="4"/>
    </row>
    <row r="260" spans="4:7" ht="12.75">
      <c r="D260" s="1"/>
      <c r="E260" s="1"/>
      <c r="G260" s="4"/>
    </row>
    <row r="261" spans="4:7" ht="12.75">
      <c r="D261" s="1"/>
      <c r="E261" s="1"/>
      <c r="G261" s="4"/>
    </row>
    <row r="262" spans="4:7" ht="12.75">
      <c r="D262" s="1"/>
      <c r="E262" s="1"/>
      <c r="G262" s="4"/>
    </row>
    <row r="263" spans="4:7" ht="12.75">
      <c r="D263" s="1"/>
      <c r="E263" s="1"/>
      <c r="G263" s="4"/>
    </row>
    <row r="264" spans="4:7" ht="12.75">
      <c r="D264" s="1"/>
      <c r="E264" s="1"/>
      <c r="G264" s="4"/>
    </row>
    <row r="265" spans="4:7" ht="12.75">
      <c r="D265" s="1"/>
      <c r="E265" s="1"/>
      <c r="G265" s="4"/>
    </row>
    <row r="266" spans="4:7" ht="12.75">
      <c r="D266" s="1"/>
      <c r="E266" s="1"/>
      <c r="G266" s="4"/>
    </row>
    <row r="267" spans="4:7" ht="12.75">
      <c r="D267" s="1"/>
      <c r="E267" s="1"/>
      <c r="G267" s="4"/>
    </row>
    <row r="268" spans="4:7" ht="12.75">
      <c r="D268" s="1"/>
      <c r="E268" s="1"/>
      <c r="G268" s="4"/>
    </row>
    <row r="269" spans="4:7" ht="12.75">
      <c r="D269" s="1"/>
      <c r="E269" s="1"/>
      <c r="G269" s="4"/>
    </row>
    <row r="270" spans="4:7" ht="12.75">
      <c r="D270" s="1"/>
      <c r="E270" s="1"/>
      <c r="G270" s="4"/>
    </row>
    <row r="271" spans="4:7" ht="12.75">
      <c r="D271" s="1"/>
      <c r="E271" s="1"/>
      <c r="G271" s="4"/>
    </row>
    <row r="272" spans="4:7" ht="12.75">
      <c r="D272" s="1"/>
      <c r="E272" s="1"/>
      <c r="G272" s="4"/>
    </row>
    <row r="273" spans="4:7" ht="12.75">
      <c r="D273" s="1"/>
      <c r="E273" s="1"/>
      <c r="G273" s="4"/>
    </row>
    <row r="274" spans="4:7" ht="12.75">
      <c r="D274" s="1"/>
      <c r="E274" s="1"/>
      <c r="G274" s="4"/>
    </row>
    <row r="275" spans="4:7" ht="12.75">
      <c r="D275" s="1"/>
      <c r="E275" s="1"/>
      <c r="G275" s="4"/>
    </row>
    <row r="276" spans="4:7" ht="12.75">
      <c r="D276" s="1"/>
      <c r="E276" s="1"/>
      <c r="G276" s="4"/>
    </row>
    <row r="277" spans="4:7" ht="12.75">
      <c r="D277" s="1"/>
      <c r="E277" s="1"/>
      <c r="G277" s="4"/>
    </row>
    <row r="278" spans="4:7" ht="12.75">
      <c r="D278" s="1"/>
      <c r="E278" s="1"/>
      <c r="G278" s="4"/>
    </row>
    <row r="279" spans="4:7" ht="12.75">
      <c r="D279" s="1"/>
      <c r="E279" s="1"/>
      <c r="G279" s="4"/>
    </row>
    <row r="280" spans="4:7" ht="12.75">
      <c r="D280" s="1"/>
      <c r="E280" s="1"/>
      <c r="G280" s="4"/>
    </row>
    <row r="281" spans="4:7" ht="12.75">
      <c r="D281" s="1"/>
      <c r="E281" s="1"/>
      <c r="G281" s="4"/>
    </row>
    <row r="282" spans="4:7" ht="12.75">
      <c r="D282" s="1"/>
      <c r="E282" s="1"/>
      <c r="G282" s="4"/>
    </row>
    <row r="283" spans="4:7" ht="12.75">
      <c r="D283" s="1"/>
      <c r="E283" s="1"/>
      <c r="G283" s="4"/>
    </row>
    <row r="284" spans="4:7" ht="12.75">
      <c r="D284" s="1"/>
      <c r="E284" s="1"/>
      <c r="G284" s="4"/>
    </row>
    <row r="285" spans="4:7" ht="12.75">
      <c r="D285" s="1"/>
      <c r="E285" s="1"/>
      <c r="G285" s="4"/>
    </row>
    <row r="286" spans="4:7" ht="12.75">
      <c r="D286" s="1"/>
      <c r="E286" s="1"/>
      <c r="G286" s="4"/>
    </row>
    <row r="287" spans="4:7" ht="12.75">
      <c r="D287" s="1"/>
      <c r="E287" s="1"/>
      <c r="G287" s="4"/>
    </row>
    <row r="288" spans="4:7" ht="12.75">
      <c r="D288" s="1"/>
      <c r="E288" s="1"/>
      <c r="G288" s="4"/>
    </row>
    <row r="289" spans="4:7" ht="12.75">
      <c r="D289" s="1"/>
      <c r="E289" s="1"/>
      <c r="G289" s="4"/>
    </row>
    <row r="290" spans="4:7" ht="12.75">
      <c r="D290" s="1"/>
      <c r="E290" s="1"/>
      <c r="G290" s="4"/>
    </row>
    <row r="291" spans="4:7" ht="12.75">
      <c r="D291" s="1"/>
      <c r="E291" s="1"/>
      <c r="G291" s="4"/>
    </row>
    <row r="292" spans="4:7" ht="12.75">
      <c r="D292" s="1"/>
      <c r="E292" s="1"/>
      <c r="G292" s="4"/>
    </row>
    <row r="293" spans="4:7" ht="12.75">
      <c r="D293" s="1"/>
      <c r="E293" s="1"/>
      <c r="G293" s="4"/>
    </row>
    <row r="294" spans="4:7" ht="12.75">
      <c r="D294" s="1"/>
      <c r="E294" s="1"/>
      <c r="G294" s="4"/>
    </row>
    <row r="295" spans="4:7" ht="12.75">
      <c r="D295" s="1"/>
      <c r="E295" s="1"/>
      <c r="G295" s="4"/>
    </row>
    <row r="296" spans="4:7" ht="12.75">
      <c r="D296" s="1"/>
      <c r="E296" s="1"/>
      <c r="G296" s="4"/>
    </row>
    <row r="297" spans="4:7" ht="12.75">
      <c r="D297" s="1"/>
      <c r="E297" s="1"/>
      <c r="G297" s="4"/>
    </row>
    <row r="298" spans="4:7" ht="12.75">
      <c r="D298" s="1"/>
      <c r="E298" s="1"/>
      <c r="G298" s="4"/>
    </row>
    <row r="299" spans="4:7" ht="12.75">
      <c r="D299" s="1"/>
      <c r="E299" s="1"/>
      <c r="G299" s="4"/>
    </row>
    <row r="300" spans="4:7" ht="12.75">
      <c r="D300" s="1"/>
      <c r="E300" s="1"/>
      <c r="G300" s="4"/>
    </row>
    <row r="301" spans="4:7" ht="12.75">
      <c r="D301" s="1"/>
      <c r="E301" s="1"/>
      <c r="G301" s="4"/>
    </row>
    <row r="302" spans="4:7" ht="12.75">
      <c r="D302" s="1"/>
      <c r="E302" s="1"/>
      <c r="G302" s="4"/>
    </row>
    <row r="303" spans="4:7" ht="12.75">
      <c r="D303" s="1"/>
      <c r="E303" s="1"/>
      <c r="G303" s="4"/>
    </row>
    <row r="304" spans="4:7" ht="12.75">
      <c r="D304" s="1"/>
      <c r="E304" s="1"/>
      <c r="G304" s="4"/>
    </row>
    <row r="305" spans="4:7" ht="12.75">
      <c r="D305" s="1"/>
      <c r="E305" s="1"/>
      <c r="G305" s="4"/>
    </row>
    <row r="306" spans="4:7" ht="12.75">
      <c r="D306" s="1"/>
      <c r="E306" s="1"/>
      <c r="G306" s="4"/>
    </row>
    <row r="307" spans="4:7" ht="12.75">
      <c r="D307" s="1"/>
      <c r="E307" s="1"/>
      <c r="G307" s="4"/>
    </row>
    <row r="308" spans="4:7" ht="12.75">
      <c r="D308" s="1"/>
      <c r="E308" s="1"/>
      <c r="G308" s="4"/>
    </row>
    <row r="309" spans="4:7" ht="12.75">
      <c r="D309" s="1"/>
      <c r="E309" s="1"/>
      <c r="G309" s="4"/>
    </row>
    <row r="310" spans="4:7" ht="12.75">
      <c r="D310" s="1"/>
      <c r="E310" s="1"/>
      <c r="G310" s="4"/>
    </row>
    <row r="311" spans="4:7" ht="12.75">
      <c r="D311" s="1"/>
      <c r="E311" s="1"/>
      <c r="G311" s="4"/>
    </row>
    <row r="312" spans="4:7" ht="12.75">
      <c r="D312" s="1"/>
      <c r="E312" s="1"/>
      <c r="G312" s="4"/>
    </row>
    <row r="313" spans="4:7" ht="12.75">
      <c r="D313" s="1"/>
      <c r="E313" s="1"/>
      <c r="G313" s="4"/>
    </row>
    <row r="314" spans="4:7" ht="12.75">
      <c r="D314" s="1"/>
      <c r="E314" s="1"/>
      <c r="G314" s="4"/>
    </row>
    <row r="315" spans="4:7" ht="12.75">
      <c r="D315" s="1"/>
      <c r="E315" s="1"/>
      <c r="G315" s="4"/>
    </row>
    <row r="316" spans="4:7" ht="12.75">
      <c r="D316" s="1"/>
      <c r="E316" s="1"/>
      <c r="G316" s="4"/>
    </row>
    <row r="317" spans="4:7" ht="12.75">
      <c r="D317" s="1"/>
      <c r="E317" s="1"/>
      <c r="G317" s="4"/>
    </row>
    <row r="318" spans="4:7" ht="12.75">
      <c r="D318" s="1"/>
      <c r="E318" s="1"/>
      <c r="G318" s="4"/>
    </row>
    <row r="319" spans="4:7" ht="12.75">
      <c r="D319" s="1"/>
      <c r="E319" s="1"/>
      <c r="G319" s="4"/>
    </row>
    <row r="320" spans="4:7" ht="12.75">
      <c r="D320" s="1"/>
      <c r="E320" s="1"/>
      <c r="G320" s="4"/>
    </row>
    <row r="321" spans="4:7" ht="12.75">
      <c r="D321" s="1"/>
      <c r="E321" s="1"/>
      <c r="G321" s="4"/>
    </row>
    <row r="322" spans="4:7" ht="12.75">
      <c r="D322" s="1"/>
      <c r="E322" s="1"/>
      <c r="G322" s="4"/>
    </row>
    <row r="323" spans="4:7" ht="12.75">
      <c r="D323" s="1"/>
      <c r="E323" s="1"/>
      <c r="G323" s="4"/>
    </row>
    <row r="324" spans="4:7" ht="12.75">
      <c r="D324" s="1"/>
      <c r="E324" s="1"/>
      <c r="G324" s="4"/>
    </row>
    <row r="325" spans="4:7" ht="12.75">
      <c r="D325" s="1"/>
      <c r="E325" s="1"/>
      <c r="G325" s="4"/>
    </row>
    <row r="326" spans="4:7" ht="12.75">
      <c r="D326" s="1"/>
      <c r="E326" s="1"/>
      <c r="G326" s="4"/>
    </row>
    <row r="327" spans="4:7" ht="12.75">
      <c r="D327" s="1"/>
      <c r="E327" s="1"/>
      <c r="G327" s="4"/>
    </row>
    <row r="328" spans="4:7" ht="12.75">
      <c r="D328" s="1"/>
      <c r="E328" s="1"/>
      <c r="G328" s="4"/>
    </row>
    <row r="329" spans="4:7" ht="12.75">
      <c r="D329" s="1"/>
      <c r="E329" s="1"/>
      <c r="G329" s="4"/>
    </row>
    <row r="330" spans="4:7" ht="12.75">
      <c r="D330" s="1"/>
      <c r="E330" s="1"/>
      <c r="G330" s="4"/>
    </row>
    <row r="331" spans="4:7" ht="12.75">
      <c r="D331" s="1"/>
      <c r="E331" s="1"/>
      <c r="G331" s="4"/>
    </row>
    <row r="332" spans="4:7" ht="12.75">
      <c r="D332" s="1"/>
      <c r="E332" s="1"/>
      <c r="G332" s="4"/>
    </row>
    <row r="333" spans="4:7" ht="12.75">
      <c r="D333" s="1"/>
      <c r="E333" s="1"/>
      <c r="G333" s="4"/>
    </row>
    <row r="334" spans="4:7" ht="12.75">
      <c r="D334" s="1"/>
      <c r="E334" s="1"/>
      <c r="G334" s="4"/>
    </row>
    <row r="335" spans="4:7" ht="12.75">
      <c r="D335" s="1"/>
      <c r="E335" s="1"/>
      <c r="G335" s="4"/>
    </row>
    <row r="336" spans="4:7" ht="12.75">
      <c r="D336" s="1"/>
      <c r="E336" s="1"/>
      <c r="G336" s="4"/>
    </row>
    <row r="337" spans="4:7" ht="12.75">
      <c r="D337" s="1"/>
      <c r="E337" s="1"/>
      <c r="G337" s="4"/>
    </row>
    <row r="338" spans="4:7" ht="12.75">
      <c r="D338" s="1"/>
      <c r="E338" s="1"/>
      <c r="G338" s="4"/>
    </row>
    <row r="339" spans="4:7" ht="12.75">
      <c r="D339" s="1"/>
      <c r="E339" s="1"/>
      <c r="G339" s="4"/>
    </row>
    <row r="340" spans="4:7" ht="12.75">
      <c r="D340" s="1"/>
      <c r="E340" s="1"/>
      <c r="G340" s="4"/>
    </row>
    <row r="341" spans="4:7" ht="12.75">
      <c r="D341" s="1"/>
      <c r="E341" s="1"/>
      <c r="G341" s="4"/>
    </row>
    <row r="342" spans="4:7" ht="12.75">
      <c r="D342" s="1"/>
      <c r="E342" s="1"/>
      <c r="G342" s="4"/>
    </row>
    <row r="343" spans="4:7" ht="12.75">
      <c r="D343" s="1"/>
      <c r="E343" s="1"/>
      <c r="G343" s="4"/>
    </row>
    <row r="344" spans="4:7" ht="12.75">
      <c r="D344" s="1"/>
      <c r="E344" s="1"/>
      <c r="G344" s="4"/>
    </row>
    <row r="345" spans="4:7" ht="12.75">
      <c r="D345" s="1"/>
      <c r="E345" s="1"/>
      <c r="G345" s="4"/>
    </row>
    <row r="346" spans="4:7" ht="12.75">
      <c r="D346" s="1"/>
      <c r="E346" s="1"/>
      <c r="G346" s="4"/>
    </row>
    <row r="347" spans="4:7" ht="12.75">
      <c r="D347" s="1"/>
      <c r="E347" s="1"/>
      <c r="G347" s="4"/>
    </row>
    <row r="348" spans="4:7" ht="12.75">
      <c r="D348" s="1"/>
      <c r="E348" s="1"/>
      <c r="G348" s="4"/>
    </row>
    <row r="349" spans="4:7" ht="12.75">
      <c r="D349" s="1"/>
      <c r="E349" s="1"/>
      <c r="G349" s="4"/>
    </row>
    <row r="350" spans="4:7" ht="12.75">
      <c r="D350" s="1"/>
      <c r="E350" s="1"/>
      <c r="G350" s="4"/>
    </row>
    <row r="351" spans="4:7" ht="12.75">
      <c r="D351" s="1"/>
      <c r="E351" s="1"/>
      <c r="G351" s="4"/>
    </row>
    <row r="352" spans="4:7" ht="12.75">
      <c r="D352" s="1"/>
      <c r="E352" s="1"/>
      <c r="G352" s="4"/>
    </row>
    <row r="353" spans="4:7" ht="12.75">
      <c r="D353" s="1"/>
      <c r="E353" s="1"/>
      <c r="G353" s="4"/>
    </row>
    <row r="354" spans="4:7" ht="12.75">
      <c r="D354" s="1"/>
      <c r="E354" s="1"/>
      <c r="G354" s="4"/>
    </row>
    <row r="355" spans="4:7" ht="12.75">
      <c r="D355" s="1"/>
      <c r="E355" s="1"/>
      <c r="G355" s="4"/>
    </row>
    <row r="356" spans="4:7" ht="12.75">
      <c r="D356" s="1"/>
      <c r="E356" s="1"/>
      <c r="G356" s="4"/>
    </row>
    <row r="357" spans="4:7" ht="12.75">
      <c r="D357" s="1"/>
      <c r="E357" s="1"/>
      <c r="G357" s="4"/>
    </row>
    <row r="358" spans="4:7" ht="12.75">
      <c r="D358" s="1"/>
      <c r="E358" s="1"/>
      <c r="G358" s="4"/>
    </row>
    <row r="359" spans="4:7" ht="12.75">
      <c r="D359" s="1"/>
      <c r="E359" s="1"/>
      <c r="G359" s="4"/>
    </row>
    <row r="360" spans="4:7" ht="12.75">
      <c r="D360" s="1"/>
      <c r="E360" s="1"/>
      <c r="G360" s="4"/>
    </row>
    <row r="361" spans="4:7" ht="12.75">
      <c r="D361" s="1"/>
      <c r="E361" s="1"/>
      <c r="G361" s="4"/>
    </row>
    <row r="362" spans="4:7" ht="12.75">
      <c r="D362" s="1"/>
      <c r="E362" s="1"/>
      <c r="G362" s="4"/>
    </row>
    <row r="363" spans="4:7" ht="12.75">
      <c r="D363" s="1"/>
      <c r="E363" s="1"/>
      <c r="G363" s="4"/>
    </row>
    <row r="364" spans="4:7" ht="12.75">
      <c r="D364" s="1"/>
      <c r="E364" s="1"/>
      <c r="G364" s="4"/>
    </row>
    <row r="365" spans="4:7" ht="12.75">
      <c r="D365" s="1"/>
      <c r="E365" s="1"/>
      <c r="G365" s="4"/>
    </row>
    <row r="366" spans="4:7" ht="12.75">
      <c r="D366" s="1"/>
      <c r="E366" s="1"/>
      <c r="G366" s="4"/>
    </row>
    <row r="367" spans="4:7" ht="12.75">
      <c r="D367" s="1"/>
      <c r="E367" s="1"/>
      <c r="G367" s="4"/>
    </row>
    <row r="368" spans="4:7" ht="12.75">
      <c r="D368" s="1"/>
      <c r="E368" s="1"/>
      <c r="G368" s="4"/>
    </row>
    <row r="369" spans="4:7" ht="12.75">
      <c r="D369" s="1"/>
      <c r="E369" s="1"/>
      <c r="G369" s="4"/>
    </row>
    <row r="370" spans="4:7" ht="12.75">
      <c r="D370" s="1"/>
      <c r="E370" s="1"/>
      <c r="G370" s="4"/>
    </row>
    <row r="371" spans="4:7" ht="12.75">
      <c r="D371" s="1"/>
      <c r="E371" s="1"/>
      <c r="G371" s="4"/>
    </row>
    <row r="372" spans="4:7" ht="12.75">
      <c r="D372" s="1"/>
      <c r="E372" s="1"/>
      <c r="G372" s="4"/>
    </row>
    <row r="373" spans="4:7" ht="12.75">
      <c r="D373" s="1"/>
      <c r="E373" s="1"/>
      <c r="G373" s="4"/>
    </row>
    <row r="374" spans="4:7" ht="12.75">
      <c r="D374" s="1"/>
      <c r="E374" s="1"/>
      <c r="G374" s="4"/>
    </row>
    <row r="375" spans="4:7" ht="12.75">
      <c r="D375" s="1"/>
      <c r="E375" s="1"/>
      <c r="G375" s="4"/>
    </row>
    <row r="376" spans="4:7" ht="12.75">
      <c r="D376" s="1"/>
      <c r="E376" s="1"/>
      <c r="G376" s="4"/>
    </row>
    <row r="377" spans="4:7" ht="12.75">
      <c r="D377" s="1"/>
      <c r="E377" s="1"/>
      <c r="G377" s="4"/>
    </row>
    <row r="378" spans="4:7" ht="12.75">
      <c r="D378" s="1"/>
      <c r="E378" s="1"/>
      <c r="G378" s="4"/>
    </row>
    <row r="379" spans="4:7" ht="12.75">
      <c r="D379" s="1"/>
      <c r="E379" s="1"/>
      <c r="G379" s="4"/>
    </row>
    <row r="380" spans="4:7" ht="12.75">
      <c r="D380" s="1"/>
      <c r="E380" s="1"/>
      <c r="G380" s="4"/>
    </row>
    <row r="381" spans="4:7" ht="12.75">
      <c r="D381" s="1"/>
      <c r="E381" s="1"/>
      <c r="G381" s="4"/>
    </row>
    <row r="382" spans="4:7" ht="12.75">
      <c r="D382" s="1"/>
      <c r="E382" s="1"/>
      <c r="G382" s="4"/>
    </row>
    <row r="383" spans="4:7" ht="12.75">
      <c r="D383" s="1"/>
      <c r="E383" s="1"/>
      <c r="G383" s="4"/>
    </row>
    <row r="384" spans="4:7" ht="12.75">
      <c r="D384" s="1"/>
      <c r="E384" s="1"/>
      <c r="G384" s="4"/>
    </row>
    <row r="385" spans="4:7" ht="12.75">
      <c r="D385" s="1"/>
      <c r="E385" s="1"/>
      <c r="G385" s="4"/>
    </row>
    <row r="386" spans="4:7" ht="12.75">
      <c r="D386" s="1"/>
      <c r="E386" s="1"/>
      <c r="G386" s="4"/>
    </row>
    <row r="387" spans="4:7" ht="12.75">
      <c r="D387" s="1"/>
      <c r="E387" s="1"/>
      <c r="G387" s="4"/>
    </row>
    <row r="388" spans="4:7" ht="12.75">
      <c r="D388" s="1"/>
      <c r="E388" s="1"/>
      <c r="G388" s="4"/>
    </row>
    <row r="389" spans="4:7" ht="12.75">
      <c r="D389" s="1"/>
      <c r="E389" s="1"/>
      <c r="G389" s="4"/>
    </row>
    <row r="390" spans="4:7" ht="12.75">
      <c r="D390" s="1"/>
      <c r="E390" s="1"/>
      <c r="G390" s="4"/>
    </row>
    <row r="391" spans="4:7" ht="12.75">
      <c r="D391" s="1"/>
      <c r="E391" s="1"/>
      <c r="G391" s="4"/>
    </row>
    <row r="392" spans="4:7" ht="12.75">
      <c r="D392" s="1"/>
      <c r="E392" s="1"/>
      <c r="G392" s="4"/>
    </row>
    <row r="393" spans="4:7" ht="12.75">
      <c r="D393" s="1"/>
      <c r="E393" s="1"/>
      <c r="G393" s="4"/>
    </row>
    <row r="394" spans="4:7" ht="12.75">
      <c r="D394" s="1"/>
      <c r="E394" s="1"/>
      <c r="G394" s="4"/>
    </row>
    <row r="395" spans="4:7" ht="12.75">
      <c r="D395" s="1"/>
      <c r="E395" s="1"/>
      <c r="G395" s="4"/>
    </row>
    <row r="396" spans="4:7" ht="12.75">
      <c r="D396" s="1"/>
      <c r="E396" s="1"/>
      <c r="G396" s="4"/>
    </row>
    <row r="397" spans="4:7" ht="12.75">
      <c r="D397" s="1"/>
      <c r="E397" s="1"/>
      <c r="G397" s="4"/>
    </row>
    <row r="398" spans="4:7" ht="12.75">
      <c r="D398" s="1"/>
      <c r="E398" s="1"/>
      <c r="G398" s="4"/>
    </row>
    <row r="399" spans="4:7" ht="12.75">
      <c r="D399" s="1"/>
      <c r="E399" s="1"/>
      <c r="G399" s="4"/>
    </row>
    <row r="400" spans="4:7" ht="12.75">
      <c r="D400" s="1"/>
      <c r="E400" s="1"/>
      <c r="G400" s="4"/>
    </row>
    <row r="401" spans="4:7" ht="12.75">
      <c r="D401" s="1"/>
      <c r="E401" s="1"/>
      <c r="G401" s="4"/>
    </row>
    <row r="402" spans="4:7" ht="12.75">
      <c r="D402" s="1"/>
      <c r="E402" s="1"/>
      <c r="G402" s="4"/>
    </row>
    <row r="403" spans="4:7" ht="12.75">
      <c r="D403" s="1"/>
      <c r="E403" s="1"/>
      <c r="G403" s="4"/>
    </row>
    <row r="404" spans="4:7" ht="12.75">
      <c r="D404" s="1"/>
      <c r="E404" s="1"/>
      <c r="G404" s="4"/>
    </row>
    <row r="405" spans="4:7" ht="12.75">
      <c r="D405" s="1"/>
      <c r="E405" s="1"/>
      <c r="G405" s="4"/>
    </row>
    <row r="406" spans="4:7" ht="12.75">
      <c r="D406" s="1"/>
      <c r="E406" s="1"/>
      <c r="G406" s="4"/>
    </row>
    <row r="407" spans="4:7" ht="12.75">
      <c r="D407" s="1"/>
      <c r="E407" s="1"/>
      <c r="G407" s="4"/>
    </row>
    <row r="408" spans="4:7" ht="12.75">
      <c r="D408" s="1"/>
      <c r="E408" s="1"/>
      <c r="G408" s="4"/>
    </row>
    <row r="409" spans="4:7" ht="12.75">
      <c r="D409" s="1"/>
      <c r="E409" s="1"/>
      <c r="G409" s="4"/>
    </row>
    <row r="410" spans="4:7" ht="12.75">
      <c r="D410" s="1"/>
      <c r="E410" s="1"/>
      <c r="G410" s="4"/>
    </row>
    <row r="411" spans="4:7" ht="12.75">
      <c r="D411" s="1"/>
      <c r="E411" s="1"/>
      <c r="G411" s="4"/>
    </row>
    <row r="412" spans="4:7" ht="12.75">
      <c r="D412" s="1"/>
      <c r="E412" s="1"/>
      <c r="G412" s="4"/>
    </row>
    <row r="413" spans="4:7" ht="12.75">
      <c r="D413" s="1"/>
      <c r="E413" s="1"/>
      <c r="G413" s="4"/>
    </row>
    <row r="414" spans="4:7" ht="12.75">
      <c r="D414" s="1"/>
      <c r="E414" s="1"/>
      <c r="G414" s="4"/>
    </row>
    <row r="415" spans="4:7" ht="12.75">
      <c r="D415" s="1"/>
      <c r="E415" s="1"/>
      <c r="G415" s="4"/>
    </row>
    <row r="416" spans="4:7" ht="12.75">
      <c r="D416" s="1"/>
      <c r="E416" s="1"/>
      <c r="G416" s="4"/>
    </row>
    <row r="417" spans="4:7" ht="12.75">
      <c r="D417" s="1"/>
      <c r="E417" s="1"/>
      <c r="G417" s="4"/>
    </row>
    <row r="418" spans="4:7" ht="12.75">
      <c r="D418" s="1"/>
      <c r="E418" s="1"/>
      <c r="G418" s="4"/>
    </row>
    <row r="419" spans="4:7" ht="12.75">
      <c r="D419" s="1"/>
      <c r="E419" s="1"/>
      <c r="G419" s="4"/>
    </row>
    <row r="420" spans="4:7" ht="12.75">
      <c r="D420" s="1"/>
      <c r="E420" s="1"/>
      <c r="G420" s="4"/>
    </row>
    <row r="421" spans="4:7" ht="12.75">
      <c r="D421" s="1"/>
      <c r="E421" s="1"/>
      <c r="G421" s="4"/>
    </row>
    <row r="422" spans="4:7" ht="12.75">
      <c r="D422" s="1"/>
      <c r="E422" s="1"/>
      <c r="G422" s="4"/>
    </row>
    <row r="423" spans="4:7" ht="12.75">
      <c r="D423" s="1"/>
      <c r="E423" s="1"/>
      <c r="G423" s="4"/>
    </row>
    <row r="424" spans="4:7" ht="12.75">
      <c r="D424" s="1"/>
      <c r="E424" s="1"/>
      <c r="G424" s="4"/>
    </row>
    <row r="425" spans="4:7" ht="12.75">
      <c r="D425" s="1"/>
      <c r="E425" s="1"/>
      <c r="G425" s="4"/>
    </row>
    <row r="426" spans="4:7" ht="12.75">
      <c r="D426" s="1"/>
      <c r="E426" s="1"/>
      <c r="G426" s="4"/>
    </row>
    <row r="427" spans="4:7" ht="12.75">
      <c r="D427" s="1"/>
      <c r="E427" s="1"/>
      <c r="G427" s="4"/>
    </row>
    <row r="428" spans="4:7" ht="12.75">
      <c r="D428" s="1"/>
      <c r="E428" s="1"/>
      <c r="G428" s="4"/>
    </row>
    <row r="429" spans="4:7" ht="12.75">
      <c r="D429" s="1"/>
      <c r="E429" s="1"/>
      <c r="G429" s="4"/>
    </row>
    <row r="430" spans="4:7" ht="12.75">
      <c r="D430" s="1"/>
      <c r="E430" s="1"/>
      <c r="G430" s="4"/>
    </row>
    <row r="431" spans="4:7" ht="12.75">
      <c r="D431" s="1"/>
      <c r="E431" s="1"/>
      <c r="G431" s="4"/>
    </row>
    <row r="432" spans="4:7" ht="12.75">
      <c r="D432" s="1"/>
      <c r="E432" s="1"/>
      <c r="G432" s="4"/>
    </row>
    <row r="433" spans="4:7" ht="12.75">
      <c r="D433" s="1"/>
      <c r="E433" s="1"/>
      <c r="G433" s="4"/>
    </row>
    <row r="434" spans="4:7" ht="12.75">
      <c r="D434" s="1"/>
      <c r="E434" s="1"/>
      <c r="G434" s="4"/>
    </row>
    <row r="435" spans="4:7" ht="12.75">
      <c r="D435" s="1"/>
      <c r="E435" s="1"/>
      <c r="G435" s="4"/>
    </row>
    <row r="436" spans="4:7" ht="12.75">
      <c r="D436" s="1"/>
      <c r="E436" s="1"/>
      <c r="G436" s="4"/>
    </row>
    <row r="437" spans="4:7" ht="12.75">
      <c r="D437" s="1"/>
      <c r="E437" s="1"/>
      <c r="G437" s="4"/>
    </row>
    <row r="438" spans="4:7" ht="12.75">
      <c r="D438" s="1"/>
      <c r="E438" s="1"/>
      <c r="G438" s="4"/>
    </row>
    <row r="439" spans="4:7" ht="12.75">
      <c r="D439" s="1"/>
      <c r="E439" s="1"/>
      <c r="G439" s="4"/>
    </row>
    <row r="440" spans="4:7" ht="12.75">
      <c r="D440" s="1"/>
      <c r="E440" s="1"/>
      <c r="G440" s="4"/>
    </row>
    <row r="441" spans="4:7" ht="12.75">
      <c r="D441" s="1"/>
      <c r="E441" s="1"/>
      <c r="G441" s="4"/>
    </row>
    <row r="442" spans="4:7" ht="12.75">
      <c r="D442" s="1"/>
      <c r="E442" s="1"/>
      <c r="G442" s="4"/>
    </row>
    <row r="443" spans="4:7" ht="12.75">
      <c r="D443" s="1"/>
      <c r="E443" s="1"/>
      <c r="G443" s="4"/>
    </row>
    <row r="444" spans="4:7" ht="12.75">
      <c r="D444" s="1"/>
      <c r="E444" s="1"/>
      <c r="G444" s="4"/>
    </row>
    <row r="445" spans="4:7" ht="12.75">
      <c r="D445" s="1"/>
      <c r="E445" s="1"/>
      <c r="G445" s="4"/>
    </row>
    <row r="446" spans="4:7" ht="12.75">
      <c r="D446" s="1"/>
      <c r="E446" s="1"/>
      <c r="G446" s="4"/>
    </row>
    <row r="447" spans="4:7" ht="12.75">
      <c r="D447" s="1"/>
      <c r="E447" s="1"/>
      <c r="G447" s="4"/>
    </row>
    <row r="448" spans="4:7" ht="12.75">
      <c r="D448" s="1"/>
      <c r="E448" s="1"/>
      <c r="G448" s="4"/>
    </row>
    <row r="449" spans="4:7" ht="12.75">
      <c r="D449" s="1"/>
      <c r="E449" s="1"/>
      <c r="G449" s="4"/>
    </row>
    <row r="450" spans="4:7" ht="12.75">
      <c r="D450" s="1"/>
      <c r="E450" s="1"/>
      <c r="G450" s="4"/>
    </row>
    <row r="451" spans="4:7" ht="12.75">
      <c r="D451" s="1"/>
      <c r="E451" s="1"/>
      <c r="G451" s="4"/>
    </row>
    <row r="452" spans="4:7" ht="12.75">
      <c r="D452" s="1"/>
      <c r="E452" s="1"/>
      <c r="G452" s="4"/>
    </row>
    <row r="453" spans="4:7" ht="12.75">
      <c r="D453" s="1"/>
      <c r="E453" s="1"/>
      <c r="G453" s="4"/>
    </row>
    <row r="454" spans="4:7" ht="12.75">
      <c r="D454" s="1"/>
      <c r="E454" s="1"/>
      <c r="G454" s="4"/>
    </row>
    <row r="455" spans="4:7" ht="12.75">
      <c r="D455" s="1"/>
      <c r="E455" s="1"/>
      <c r="G455" s="4"/>
    </row>
    <row r="456" spans="4:7" ht="12.75">
      <c r="D456" s="1"/>
      <c r="E456" s="1"/>
      <c r="G456" s="4"/>
    </row>
    <row r="457" spans="4:7" ht="12.75">
      <c r="D457" s="1"/>
      <c r="E457" s="1"/>
      <c r="G457" s="4"/>
    </row>
    <row r="458" spans="4:7" ht="12.75">
      <c r="D458" s="1"/>
      <c r="E458" s="1"/>
      <c r="G458" s="4"/>
    </row>
    <row r="459" spans="4:7" ht="12.75">
      <c r="D459" s="1"/>
      <c r="E459" s="1"/>
      <c r="G459" s="4"/>
    </row>
    <row r="460" spans="4:7" ht="12.75">
      <c r="D460" s="1"/>
      <c r="E460" s="1"/>
      <c r="G460" s="4"/>
    </row>
    <row r="461" spans="4:7" ht="12.75">
      <c r="D461" s="1"/>
      <c r="E461" s="1"/>
      <c r="G461" s="4"/>
    </row>
    <row r="462" spans="4:7" ht="12.75">
      <c r="D462" s="1"/>
      <c r="E462" s="1"/>
      <c r="G462" s="4"/>
    </row>
    <row r="463" spans="4:7" ht="12.75">
      <c r="D463" s="1"/>
      <c r="E463" s="1"/>
      <c r="G463" s="4"/>
    </row>
    <row r="464" spans="4:7" ht="12.75">
      <c r="D464" s="1"/>
      <c r="E464" s="1"/>
      <c r="G464" s="4"/>
    </row>
    <row r="465" spans="4:7" ht="12.75">
      <c r="D465" s="1"/>
      <c r="E465" s="1"/>
      <c r="G465" s="4"/>
    </row>
    <row r="466" spans="4:7" ht="12.75">
      <c r="D466" s="1"/>
      <c r="E466" s="1"/>
      <c r="G466" s="4"/>
    </row>
    <row r="467" spans="4:7" ht="12.75">
      <c r="D467" s="1"/>
      <c r="E467" s="1"/>
      <c r="G467" s="4"/>
    </row>
    <row r="468" spans="4:7" ht="12.75">
      <c r="D468" s="1"/>
      <c r="E468" s="1"/>
      <c r="G468" s="4"/>
    </row>
    <row r="469" spans="4:7" ht="12.75">
      <c r="D469" s="1"/>
      <c r="E469" s="1"/>
      <c r="G469" s="4"/>
    </row>
    <row r="470" spans="4:7" ht="12.75">
      <c r="D470" s="1"/>
      <c r="E470" s="1"/>
      <c r="G470" s="4"/>
    </row>
    <row r="471" spans="4:7" ht="12.75">
      <c r="D471" s="1"/>
      <c r="E471" s="1"/>
      <c r="G471" s="4"/>
    </row>
    <row r="472" spans="4:7" ht="12.75">
      <c r="D472" s="1"/>
      <c r="E472" s="1"/>
      <c r="G472" s="4"/>
    </row>
    <row r="473" spans="4:7" ht="12.75">
      <c r="D473" s="1"/>
      <c r="E473" s="1"/>
      <c r="G473" s="4"/>
    </row>
    <row r="474" spans="4:7" ht="12.75">
      <c r="D474" s="1"/>
      <c r="E474" s="1"/>
      <c r="G474" s="4"/>
    </row>
    <row r="475" spans="4:7" ht="12.75">
      <c r="D475" s="1"/>
      <c r="E475" s="1"/>
      <c r="G475" s="4"/>
    </row>
    <row r="476" spans="4:7" ht="12.75">
      <c r="D476" s="1"/>
      <c r="E476" s="1"/>
      <c r="G476" s="4"/>
    </row>
    <row r="477" spans="4:7" ht="12.75">
      <c r="D477" s="1"/>
      <c r="E477" s="1"/>
      <c r="G477" s="4"/>
    </row>
    <row r="478" spans="4:7" ht="12.75">
      <c r="D478" s="1"/>
      <c r="E478" s="1"/>
      <c r="G478" s="4"/>
    </row>
    <row r="479" spans="4:7" ht="12.75">
      <c r="D479" s="1"/>
      <c r="E479" s="1"/>
      <c r="G479" s="4"/>
    </row>
    <row r="480" spans="4:7" ht="12.75">
      <c r="D480" s="1"/>
      <c r="E480" s="1"/>
      <c r="G480" s="4"/>
    </row>
    <row r="481" spans="4:7" ht="12.75">
      <c r="D481" s="1"/>
      <c r="E481" s="1"/>
      <c r="G481" s="4"/>
    </row>
    <row r="482" spans="4:7" ht="12.75">
      <c r="D482" s="1"/>
      <c r="E482" s="1"/>
      <c r="G482" s="4"/>
    </row>
    <row r="483" spans="4:7" ht="12.75">
      <c r="D483" s="1"/>
      <c r="E483" s="1"/>
      <c r="G483" s="4"/>
    </row>
    <row r="484" spans="4:7" ht="12.75">
      <c r="D484" s="1"/>
      <c r="E484" s="1"/>
      <c r="G484" s="4"/>
    </row>
    <row r="485" spans="4:7" ht="12.75">
      <c r="D485" s="1"/>
      <c r="E485" s="1"/>
      <c r="G485" s="4"/>
    </row>
    <row r="486" spans="4:7" ht="12.75">
      <c r="D486" s="1"/>
      <c r="E486" s="1"/>
      <c r="G486" s="4"/>
    </row>
    <row r="487" spans="4:7" ht="12.75">
      <c r="D487" s="1"/>
      <c r="E487" s="1"/>
      <c r="G487" s="4"/>
    </row>
    <row r="488" spans="4:7" ht="12.75">
      <c r="D488" s="1"/>
      <c r="E488" s="1"/>
      <c r="G488" s="4"/>
    </row>
    <row r="489" spans="4:7" ht="12.75">
      <c r="D489" s="1"/>
      <c r="E489" s="1"/>
      <c r="G489" s="4"/>
    </row>
    <row r="490" spans="4:7" ht="12.75">
      <c r="D490" s="1"/>
      <c r="E490" s="1"/>
      <c r="G490" s="4"/>
    </row>
    <row r="491" spans="4:7" ht="12.75">
      <c r="D491" s="1"/>
      <c r="E491" s="1"/>
      <c r="G491" s="4"/>
    </row>
    <row r="492" spans="4:7" ht="12.75">
      <c r="D492" s="1"/>
      <c r="E492" s="1"/>
      <c r="G492" s="4"/>
    </row>
    <row r="493" spans="4:7" ht="12.75">
      <c r="D493" s="1"/>
      <c r="E493" s="1"/>
      <c r="G493" s="4"/>
    </row>
    <row r="494" spans="4:7" ht="12.75">
      <c r="D494" s="1"/>
      <c r="E494" s="1"/>
      <c r="G494" s="4"/>
    </row>
    <row r="495" spans="4:7" ht="12.75">
      <c r="D495" s="1"/>
      <c r="E495" s="1"/>
      <c r="G495" s="4"/>
    </row>
    <row r="496" spans="4:7" ht="12.75">
      <c r="D496" s="1"/>
      <c r="E496" s="1"/>
      <c r="G496" s="4"/>
    </row>
    <row r="497" spans="4:7" ht="12.75">
      <c r="D497" s="1"/>
      <c r="E497" s="1"/>
      <c r="G497" s="4"/>
    </row>
    <row r="498" spans="4:7" ht="12.75">
      <c r="D498" s="1"/>
      <c r="E498" s="1"/>
      <c r="G498" s="4"/>
    </row>
    <row r="499" spans="4:7" ht="12.75">
      <c r="D499" s="1"/>
      <c r="E499" s="1"/>
      <c r="G499" s="4"/>
    </row>
    <row r="500" spans="4:7" ht="12.75">
      <c r="D500" s="1"/>
      <c r="E500" s="1"/>
      <c r="G500" s="4"/>
    </row>
    <row r="501" spans="4:7" ht="12.75">
      <c r="D501" s="1"/>
      <c r="E501" s="1"/>
      <c r="G501" s="4"/>
    </row>
    <row r="502" spans="4:7" ht="12.75">
      <c r="D502" s="1"/>
      <c r="E502" s="1"/>
      <c r="G502" s="4"/>
    </row>
    <row r="503" spans="4:7" ht="12.75">
      <c r="D503" s="1"/>
      <c r="E503" s="1"/>
      <c r="G503" s="4"/>
    </row>
    <row r="504" spans="4:7" ht="12.75">
      <c r="D504" s="1"/>
      <c r="E504" s="1"/>
      <c r="G504" s="4"/>
    </row>
    <row r="505" spans="4:7" ht="12.75">
      <c r="D505" s="1"/>
      <c r="E505" s="1"/>
      <c r="G505" s="4"/>
    </row>
    <row r="506" spans="4:7" ht="12.75">
      <c r="D506" s="1"/>
      <c r="E506" s="1"/>
      <c r="G506" s="4"/>
    </row>
    <row r="507" spans="4:7" ht="12.75">
      <c r="D507" s="1"/>
      <c r="E507" s="1"/>
      <c r="G507" s="4"/>
    </row>
    <row r="508" spans="4:7" ht="12.75">
      <c r="D508" s="1"/>
      <c r="E508" s="1"/>
      <c r="G508" s="4"/>
    </row>
    <row r="509" spans="4:7" ht="12.75">
      <c r="D509" s="1"/>
      <c r="E509" s="1"/>
      <c r="G509" s="4"/>
    </row>
    <row r="510" spans="4:7" ht="12.75">
      <c r="D510" s="1"/>
      <c r="E510" s="1"/>
      <c r="G510" s="4"/>
    </row>
    <row r="511" spans="4:7" ht="12.75">
      <c r="D511" s="1"/>
      <c r="E511" s="1"/>
      <c r="G511" s="4"/>
    </row>
    <row r="512" spans="4:7" ht="12.75">
      <c r="D512" s="1"/>
      <c r="E512" s="1"/>
      <c r="G512" s="4"/>
    </row>
    <row r="513" spans="4:7" ht="12.75">
      <c r="D513" s="1"/>
      <c r="E513" s="1"/>
      <c r="G513" s="4"/>
    </row>
    <row r="514" spans="4:7" ht="12.75">
      <c r="D514" s="1"/>
      <c r="E514" s="1"/>
      <c r="G514" s="4"/>
    </row>
    <row r="515" spans="4:7" ht="12.75">
      <c r="D515" s="1"/>
      <c r="E515" s="1"/>
      <c r="G515" s="4"/>
    </row>
    <row r="516" spans="4:7" ht="12.75">
      <c r="D516" s="1"/>
      <c r="E516" s="1"/>
      <c r="G516" s="4"/>
    </row>
    <row r="517" spans="4:7" ht="12.75">
      <c r="D517" s="1"/>
      <c r="E517" s="1"/>
      <c r="G517" s="4"/>
    </row>
    <row r="518" spans="4:7" ht="12.75">
      <c r="D518" s="1"/>
      <c r="E518" s="1"/>
      <c r="G518" s="4"/>
    </row>
    <row r="519" spans="4:7" ht="12.75">
      <c r="D519" s="1"/>
      <c r="E519" s="1"/>
      <c r="G519" s="4"/>
    </row>
    <row r="520" spans="4:7" ht="12.75">
      <c r="D520" s="1"/>
      <c r="E520" s="1"/>
      <c r="G520" s="4"/>
    </row>
    <row r="521" spans="4:7" ht="12.75">
      <c r="D521" s="1"/>
      <c r="E521" s="1"/>
      <c r="G521" s="4"/>
    </row>
    <row r="522" spans="4:7" ht="12.75">
      <c r="D522" s="1"/>
      <c r="E522" s="1"/>
      <c r="G522" s="4"/>
    </row>
    <row r="523" spans="4:7" ht="12.75">
      <c r="D523" s="1"/>
      <c r="E523" s="1"/>
      <c r="G523" s="4"/>
    </row>
    <row r="524" spans="4:7" ht="12.75">
      <c r="D524" s="1"/>
      <c r="E524" s="1"/>
      <c r="G524" s="4"/>
    </row>
    <row r="525" spans="4:7" ht="12.75">
      <c r="D525" s="1"/>
      <c r="E525" s="1"/>
      <c r="G525" s="4"/>
    </row>
    <row r="526" spans="4:7" ht="12.75">
      <c r="D526" s="1"/>
      <c r="E526" s="1"/>
      <c r="G526" s="4"/>
    </row>
    <row r="527" spans="4:7" ht="12.75">
      <c r="D527" s="1"/>
      <c r="E527" s="1"/>
      <c r="G527" s="4"/>
    </row>
    <row r="528" spans="4:7" ht="12.75">
      <c r="D528" s="1"/>
      <c r="E528" s="1"/>
      <c r="G528" s="4"/>
    </row>
    <row r="529" spans="4:7" ht="12.75">
      <c r="D529" s="1"/>
      <c r="E529" s="1"/>
      <c r="G529" s="4"/>
    </row>
    <row r="530" spans="4:7" ht="12.75">
      <c r="D530" s="1"/>
      <c r="E530" s="1"/>
      <c r="G530" s="4"/>
    </row>
    <row r="531" spans="4:7" ht="12.75">
      <c r="D531" s="1"/>
      <c r="E531" s="1"/>
      <c r="G531" s="4"/>
    </row>
    <row r="532" spans="4:7" ht="12.75">
      <c r="D532" s="1"/>
      <c r="E532" s="1"/>
      <c r="G532" s="4"/>
    </row>
    <row r="533" spans="4:7" ht="12.75">
      <c r="D533" s="1"/>
      <c r="E533" s="1"/>
      <c r="G533" s="4"/>
    </row>
    <row r="534" spans="4:7" ht="12.75">
      <c r="D534" s="1"/>
      <c r="E534" s="1"/>
      <c r="G534" s="4"/>
    </row>
    <row r="535" spans="4:7" ht="12.75">
      <c r="D535" s="1"/>
      <c r="E535" s="1"/>
      <c r="G535" s="4"/>
    </row>
    <row r="536" spans="4:7" ht="12.75">
      <c r="D536" s="1"/>
      <c r="E536" s="1"/>
      <c r="G536" s="4"/>
    </row>
    <row r="537" spans="4:7" ht="12.75">
      <c r="D537" s="1"/>
      <c r="E537" s="1"/>
      <c r="G537" s="4"/>
    </row>
    <row r="538" spans="4:7" ht="12.75">
      <c r="D538" s="1"/>
      <c r="E538" s="1"/>
      <c r="G538" s="4"/>
    </row>
    <row r="539" spans="4:7" ht="12.75">
      <c r="D539" s="1"/>
      <c r="E539" s="1"/>
      <c r="G539" s="4"/>
    </row>
    <row r="540" spans="4:7" ht="12.75">
      <c r="D540" s="1"/>
      <c r="E540" s="1"/>
      <c r="G540" s="4"/>
    </row>
    <row r="541" spans="4:7" ht="12.75">
      <c r="D541" s="1"/>
      <c r="E541" s="1"/>
      <c r="G541" s="4"/>
    </row>
    <row r="542" spans="4:7" ht="12.75">
      <c r="D542" s="1"/>
      <c r="E542" s="1"/>
      <c r="G542" s="4"/>
    </row>
    <row r="543" spans="4:7" ht="12.75">
      <c r="D543" s="1"/>
      <c r="E543" s="1"/>
      <c r="G543" s="4"/>
    </row>
    <row r="544" spans="4:7" ht="12.75">
      <c r="D544" s="1"/>
      <c r="E544" s="1"/>
      <c r="G544" s="4"/>
    </row>
    <row r="545" spans="4:7" ht="12.75">
      <c r="D545" s="1"/>
      <c r="E545" s="1"/>
      <c r="G545" s="4"/>
    </row>
    <row r="546" spans="4:7" ht="12.75">
      <c r="D546" s="1"/>
      <c r="E546" s="1"/>
      <c r="G546" s="4"/>
    </row>
    <row r="547" spans="4:7" ht="12.75">
      <c r="D547" s="1"/>
      <c r="E547" s="1"/>
      <c r="G547" s="4"/>
    </row>
    <row r="548" spans="4:7" ht="12.75">
      <c r="D548" s="1"/>
      <c r="E548" s="1"/>
      <c r="G548" s="4"/>
    </row>
    <row r="549" spans="4:7" ht="12.75">
      <c r="D549" s="1"/>
      <c r="E549" s="1"/>
      <c r="G549" s="4"/>
    </row>
    <row r="550" spans="4:7" ht="12.75">
      <c r="D550" s="1"/>
      <c r="E550" s="1"/>
      <c r="G550" s="4"/>
    </row>
    <row r="551" spans="4:7" ht="12.75">
      <c r="D551" s="1"/>
      <c r="E551" s="1"/>
      <c r="G551" s="4"/>
    </row>
    <row r="552" spans="4:7" ht="12.75">
      <c r="D552" s="1"/>
      <c r="E552" s="1"/>
      <c r="G552" s="4"/>
    </row>
    <row r="553" spans="4:7" ht="12.75">
      <c r="D553" s="1"/>
      <c r="E553" s="1"/>
      <c r="G553" s="4"/>
    </row>
    <row r="554" spans="4:7" ht="12.75">
      <c r="D554" s="1"/>
      <c r="E554" s="1"/>
      <c r="G554" s="4"/>
    </row>
    <row r="555" spans="4:7" ht="12.75">
      <c r="D555" s="1"/>
      <c r="E555" s="1"/>
      <c r="G555" s="4"/>
    </row>
    <row r="556" spans="4:7" ht="12.75">
      <c r="D556" s="1"/>
      <c r="E556" s="1"/>
      <c r="G556" s="4"/>
    </row>
    <row r="557" spans="4:7" ht="12.75">
      <c r="D557" s="1"/>
      <c r="E557" s="1"/>
      <c r="G557" s="4"/>
    </row>
    <row r="558" spans="4:7" ht="12.75">
      <c r="D558" s="1"/>
      <c r="E558" s="1"/>
      <c r="G558" s="4"/>
    </row>
    <row r="559" spans="4:7" ht="12.75">
      <c r="D559" s="1"/>
      <c r="E559" s="1"/>
      <c r="G559" s="4"/>
    </row>
    <row r="560" spans="4:7" ht="12.75">
      <c r="D560" s="1"/>
      <c r="E560" s="1"/>
      <c r="G560" s="4"/>
    </row>
    <row r="561" spans="4:7" ht="12.75">
      <c r="D561" s="1"/>
      <c r="E561" s="1"/>
      <c r="G561" s="4"/>
    </row>
    <row r="562" spans="4:7" ht="12.75">
      <c r="D562" s="1"/>
      <c r="E562" s="1"/>
      <c r="G562" s="4"/>
    </row>
    <row r="563" spans="4:7" ht="12.75">
      <c r="D563" s="1"/>
      <c r="E563" s="1"/>
      <c r="G563" s="4"/>
    </row>
    <row r="564" spans="4:7" ht="12.75">
      <c r="D564" s="1"/>
      <c r="E564" s="1"/>
      <c r="G564" s="4"/>
    </row>
    <row r="565" spans="4:7" ht="12.75">
      <c r="D565" s="1"/>
      <c r="E565" s="1"/>
      <c r="G565" s="4"/>
    </row>
    <row r="566" spans="4:7" ht="12.75">
      <c r="D566" s="1"/>
      <c r="E566" s="1"/>
      <c r="G566" s="4"/>
    </row>
    <row r="567" spans="4:7" ht="12.75">
      <c r="D567" s="1"/>
      <c r="E567" s="1"/>
      <c r="G567" s="4"/>
    </row>
    <row r="568" spans="4:7" ht="12.75">
      <c r="D568" s="1"/>
      <c r="E568" s="1"/>
      <c r="G568" s="4"/>
    </row>
    <row r="569" spans="4:7" ht="12.75">
      <c r="D569" s="1"/>
      <c r="E569" s="1"/>
      <c r="G569" s="4"/>
    </row>
    <row r="570" spans="4:7" ht="12.75">
      <c r="D570" s="1"/>
      <c r="E570" s="1"/>
      <c r="G570" s="4"/>
    </row>
    <row r="571" spans="4:7" ht="12.75">
      <c r="D571" s="1"/>
      <c r="E571" s="1"/>
      <c r="G571" s="4"/>
    </row>
    <row r="572" spans="4:7" ht="12.75">
      <c r="D572" s="1"/>
      <c r="E572" s="1"/>
      <c r="G572" s="4"/>
    </row>
    <row r="573" spans="4:7" ht="12.75">
      <c r="D573" s="1"/>
      <c r="E573" s="1"/>
      <c r="G573" s="4"/>
    </row>
    <row r="574" spans="4:7" ht="12.75">
      <c r="D574" s="1"/>
      <c r="E574" s="1"/>
      <c r="G574" s="4"/>
    </row>
    <row r="575" spans="4:7" ht="12.75">
      <c r="D575" s="1"/>
      <c r="E575" s="1"/>
      <c r="G575" s="4"/>
    </row>
    <row r="576" spans="4:7" ht="12.75">
      <c r="D576" s="1"/>
      <c r="E576" s="1"/>
      <c r="G576" s="4"/>
    </row>
    <row r="577" spans="4:7" ht="12.75">
      <c r="D577" s="1"/>
      <c r="E577" s="1"/>
      <c r="G577" s="4"/>
    </row>
    <row r="578" spans="4:7" ht="12.75">
      <c r="D578" s="1"/>
      <c r="E578" s="1"/>
      <c r="G578" s="4"/>
    </row>
    <row r="579" spans="4:7" ht="12.75">
      <c r="D579" s="1"/>
      <c r="E579" s="1"/>
      <c r="G579" s="4"/>
    </row>
    <row r="580" spans="4:7" ht="12.75">
      <c r="D580" s="1"/>
      <c r="E580" s="1"/>
      <c r="G580" s="4"/>
    </row>
    <row r="581" spans="4:7" ht="12.75">
      <c r="D581" s="1"/>
      <c r="E581" s="1"/>
      <c r="G581" s="4"/>
    </row>
    <row r="582" spans="4:7" ht="12.75">
      <c r="D582" s="1"/>
      <c r="E582" s="1"/>
      <c r="G582" s="4"/>
    </row>
    <row r="583" spans="4:7" ht="12.75">
      <c r="D583" s="1"/>
      <c r="E583" s="1"/>
      <c r="G583" s="4"/>
    </row>
    <row r="584" spans="4:7" ht="12.75">
      <c r="D584" s="1"/>
      <c r="E584" s="1"/>
      <c r="G584" s="4"/>
    </row>
    <row r="585" spans="4:7" ht="12.75">
      <c r="D585" s="1"/>
      <c r="E585" s="1"/>
      <c r="G585" s="4"/>
    </row>
    <row r="586" spans="4:7" ht="12.75">
      <c r="D586" s="1"/>
      <c r="E586" s="1"/>
      <c r="G586" s="4"/>
    </row>
    <row r="587" spans="4:7" ht="12.75">
      <c r="D587" s="1"/>
      <c r="E587" s="1"/>
      <c r="G587" s="4"/>
    </row>
    <row r="588" spans="4:7" ht="12.75">
      <c r="D588" s="1"/>
      <c r="E588" s="1"/>
      <c r="G588" s="4"/>
    </row>
    <row r="589" spans="4:7" ht="12.75">
      <c r="D589" s="1"/>
      <c r="E589" s="1"/>
      <c r="G589" s="4"/>
    </row>
    <row r="590" spans="4:7" ht="12.75">
      <c r="D590" s="1"/>
      <c r="E590" s="1"/>
      <c r="G590" s="4"/>
    </row>
    <row r="591" spans="4:7" ht="12.75">
      <c r="D591" s="1"/>
      <c r="E591" s="1"/>
      <c r="G591" s="4"/>
    </row>
    <row r="592" spans="4:7" ht="12.75">
      <c r="D592" s="1"/>
      <c r="E592" s="1"/>
      <c r="G592" s="4"/>
    </row>
    <row r="593" spans="4:7" ht="12.75">
      <c r="D593" s="1"/>
      <c r="E593" s="1"/>
      <c r="G593" s="4"/>
    </row>
    <row r="594" spans="4:7" ht="12.75">
      <c r="D594" s="1"/>
      <c r="E594" s="1"/>
      <c r="G594" s="4"/>
    </row>
    <row r="595" spans="4:7" ht="12.75">
      <c r="D595" s="1"/>
      <c r="E595" s="1"/>
      <c r="G595" s="4"/>
    </row>
    <row r="596" spans="4:7" ht="12.75">
      <c r="D596" s="1"/>
      <c r="E596" s="1"/>
      <c r="G596" s="4"/>
    </row>
    <row r="597" spans="4:7" ht="12.75">
      <c r="D597" s="1"/>
      <c r="E597" s="1"/>
      <c r="G597" s="4"/>
    </row>
    <row r="598" spans="4:7" ht="12.75">
      <c r="D598" s="1"/>
      <c r="E598" s="1"/>
      <c r="G598" s="4"/>
    </row>
    <row r="599" spans="4:7" ht="12.75">
      <c r="D599" s="1"/>
      <c r="E599" s="1"/>
      <c r="G599" s="4"/>
    </row>
    <row r="600" spans="4:7" ht="12.75">
      <c r="D600" s="1"/>
      <c r="E600" s="1"/>
      <c r="G600" s="4"/>
    </row>
    <row r="601" spans="4:7" ht="12.75">
      <c r="D601" s="1"/>
      <c r="E601" s="1"/>
      <c r="G601" s="4"/>
    </row>
    <row r="602" spans="4:7" ht="12.75">
      <c r="D602" s="1"/>
      <c r="E602" s="1"/>
      <c r="G602" s="4"/>
    </row>
    <row r="603" spans="4:7" ht="12.75">
      <c r="D603" s="1"/>
      <c r="E603" s="1"/>
      <c r="G603" s="4"/>
    </row>
    <row r="604" spans="4:7" ht="12.75">
      <c r="D604" s="1"/>
      <c r="E604" s="1"/>
      <c r="G604" s="4"/>
    </row>
    <row r="605" spans="4:7" ht="12.75">
      <c r="D605" s="1"/>
      <c r="E605" s="1"/>
      <c r="G605" s="4"/>
    </row>
    <row r="606" spans="4:7" ht="12.75">
      <c r="D606" s="1"/>
      <c r="E606" s="1"/>
      <c r="G606" s="4"/>
    </row>
    <row r="607" spans="4:7" ht="12.75">
      <c r="D607" s="1"/>
      <c r="E607" s="1"/>
      <c r="G607" s="4"/>
    </row>
    <row r="608" spans="4:7" ht="12.75">
      <c r="D608" s="1"/>
      <c r="E608" s="1"/>
      <c r="G608" s="4"/>
    </row>
    <row r="609" spans="4:7" ht="12.75">
      <c r="D609" s="1"/>
      <c r="E609" s="1"/>
      <c r="G609" s="4"/>
    </row>
    <row r="610" spans="4:7" ht="12.75">
      <c r="D610" s="1"/>
      <c r="E610" s="1"/>
      <c r="G610" s="4"/>
    </row>
    <row r="611" spans="4:7" ht="12.75">
      <c r="D611" s="1"/>
      <c r="E611" s="1"/>
      <c r="G611" s="4"/>
    </row>
    <row r="612" spans="4:7" ht="12.75">
      <c r="D612" s="1"/>
      <c r="E612" s="1"/>
      <c r="G612" s="4"/>
    </row>
    <row r="613" spans="4:7" ht="12.75">
      <c r="D613" s="1"/>
      <c r="E613" s="1"/>
      <c r="G613" s="4"/>
    </row>
    <row r="614" spans="4:7" ht="12.75">
      <c r="D614" s="1"/>
      <c r="E614" s="1"/>
      <c r="G614" s="4"/>
    </row>
    <row r="615" spans="4:7" ht="12.75">
      <c r="D615" s="1"/>
      <c r="E615" s="1"/>
      <c r="G615" s="4"/>
    </row>
    <row r="616" spans="4:7" ht="12.75">
      <c r="D616" s="1"/>
      <c r="E616" s="1"/>
      <c r="G616" s="4"/>
    </row>
    <row r="617" spans="4:7" ht="12.75">
      <c r="D617" s="1"/>
      <c r="E617" s="1"/>
      <c r="G617" s="4"/>
    </row>
    <row r="618" spans="4:7" ht="12.75">
      <c r="D618" s="1"/>
      <c r="E618" s="1"/>
      <c r="G618" s="4"/>
    </row>
    <row r="619" spans="4:7" ht="12.75">
      <c r="D619" s="1"/>
      <c r="E619" s="1"/>
      <c r="G619" s="4"/>
    </row>
    <row r="620" spans="4:7" ht="12.75">
      <c r="D620" s="1"/>
      <c r="E620" s="1"/>
      <c r="G620" s="4"/>
    </row>
    <row r="621" spans="4:7" ht="12.75">
      <c r="D621" s="1"/>
      <c r="E621" s="1"/>
      <c r="G621" s="4"/>
    </row>
    <row r="622" spans="4:7" ht="12.75">
      <c r="D622" s="1"/>
      <c r="E622" s="1"/>
      <c r="G622" s="4"/>
    </row>
    <row r="623" spans="4:7" ht="12.75">
      <c r="D623" s="1"/>
      <c r="E623" s="1"/>
      <c r="G623" s="4"/>
    </row>
    <row r="624" spans="4:7" ht="12.75">
      <c r="D624" s="1"/>
      <c r="E624" s="1"/>
      <c r="G624" s="4"/>
    </row>
    <row r="625" spans="4:7" ht="12.75">
      <c r="D625" s="1"/>
      <c r="E625" s="1"/>
      <c r="G625" s="4"/>
    </row>
    <row r="626" spans="4:7" ht="12.75">
      <c r="D626" s="1"/>
      <c r="E626" s="1"/>
      <c r="G626" s="4"/>
    </row>
    <row r="627" spans="4:7" ht="12.75">
      <c r="D627" s="1"/>
      <c r="E627" s="1"/>
      <c r="G627" s="4"/>
    </row>
    <row r="628" spans="4:7" ht="12.75">
      <c r="D628" s="1"/>
      <c r="E628" s="1"/>
      <c r="G628" s="4"/>
    </row>
    <row r="629" spans="4:7" ht="12.75">
      <c r="D629" s="1"/>
      <c r="E629" s="1"/>
      <c r="G629" s="4"/>
    </row>
    <row r="630" spans="4:7" ht="12.75">
      <c r="D630" s="1"/>
      <c r="E630" s="1"/>
      <c r="G630" s="4"/>
    </row>
    <row r="631" spans="4:7" ht="12.75">
      <c r="D631" s="1"/>
      <c r="E631" s="1"/>
      <c r="G631" s="4"/>
    </row>
    <row r="632" spans="4:7" ht="12.75">
      <c r="D632" s="1"/>
      <c r="E632" s="1"/>
      <c r="G632" s="4"/>
    </row>
    <row r="633" spans="4:7" ht="12.75">
      <c r="D633" s="1"/>
      <c r="E633" s="1"/>
      <c r="G633" s="4"/>
    </row>
    <row r="634" spans="4:7" ht="12.75">
      <c r="D634" s="1"/>
      <c r="E634" s="1"/>
      <c r="G634" s="4"/>
    </row>
    <row r="635" spans="4:7" ht="12.75">
      <c r="D635" s="1"/>
      <c r="E635" s="1"/>
      <c r="G635" s="4"/>
    </row>
    <row r="636" spans="4:7" ht="12.75">
      <c r="D636" s="1"/>
      <c r="E636" s="1"/>
      <c r="G636" s="4"/>
    </row>
    <row r="637" spans="4:7" ht="12.75">
      <c r="D637" s="1"/>
      <c r="E637" s="1"/>
      <c r="G637" s="4"/>
    </row>
    <row r="638" spans="4:7" ht="12.75">
      <c r="D638" s="1"/>
      <c r="E638" s="1"/>
      <c r="G638" s="4"/>
    </row>
    <row r="639" spans="4:7" ht="12.75">
      <c r="D639" s="1"/>
      <c r="E639" s="1"/>
      <c r="G639" s="4"/>
    </row>
    <row r="640" spans="4:7" ht="12.75">
      <c r="D640" s="1"/>
      <c r="E640" s="1"/>
      <c r="G640" s="4"/>
    </row>
    <row r="641" spans="4:7" ht="12.75">
      <c r="D641" s="1"/>
      <c r="E641" s="1"/>
      <c r="G641" s="4"/>
    </row>
    <row r="642" spans="4:7" ht="12.75">
      <c r="D642" s="1"/>
      <c r="E642" s="1"/>
      <c r="G642" s="4"/>
    </row>
    <row r="643" spans="4:7" ht="12.75">
      <c r="D643" s="1"/>
      <c r="E643" s="1"/>
      <c r="G643" s="4"/>
    </row>
    <row r="644" spans="4:7" ht="12.75">
      <c r="D644" s="1"/>
      <c r="E644" s="1"/>
      <c r="G644" s="4"/>
    </row>
    <row r="645" spans="4:7" ht="12.75">
      <c r="D645" s="1"/>
      <c r="E645" s="1"/>
      <c r="G645" s="4"/>
    </row>
    <row r="646" spans="4:7" ht="12.75">
      <c r="D646" s="1"/>
      <c r="E646" s="1"/>
      <c r="G646" s="4"/>
    </row>
    <row r="647" spans="4:7" ht="12.75">
      <c r="D647" s="1"/>
      <c r="E647" s="1"/>
      <c r="G647" s="4"/>
    </row>
    <row r="648" spans="4:7" ht="12.75">
      <c r="D648" s="1"/>
      <c r="E648" s="1"/>
      <c r="G648" s="4"/>
    </row>
    <row r="649" spans="4:7" ht="12.75">
      <c r="D649" s="1"/>
      <c r="E649" s="1"/>
      <c r="G649" s="4"/>
    </row>
    <row r="650" spans="4:7" ht="12.75">
      <c r="D650" s="1"/>
      <c r="E650" s="1"/>
      <c r="G650" s="4"/>
    </row>
    <row r="651" spans="4:7" ht="12.75">
      <c r="D651" s="1"/>
      <c r="E651" s="1"/>
      <c r="G651" s="4"/>
    </row>
    <row r="652" spans="4:7" ht="12.75">
      <c r="D652" s="1"/>
      <c r="E652" s="1"/>
      <c r="G652" s="4"/>
    </row>
    <row r="653" spans="4:7" ht="12.75">
      <c r="D653" s="1"/>
      <c r="E653" s="1"/>
      <c r="G653" s="4"/>
    </row>
    <row r="654" spans="4:7" ht="12.75">
      <c r="D654" s="1"/>
      <c r="E654" s="1"/>
      <c r="G654" s="4"/>
    </row>
    <row r="655" spans="4:7" ht="12.75">
      <c r="D655" s="1"/>
      <c r="E655" s="1"/>
      <c r="G655" s="4"/>
    </row>
    <row r="656" spans="4:7" ht="12.75">
      <c r="D656" s="1"/>
      <c r="E656" s="1"/>
      <c r="G656" s="4"/>
    </row>
    <row r="657" spans="4:7" ht="12.75">
      <c r="D657" s="1"/>
      <c r="E657" s="1"/>
      <c r="G657" s="4"/>
    </row>
    <row r="658" spans="4:7" ht="12.75">
      <c r="D658" s="1"/>
      <c r="E658" s="1"/>
      <c r="G658" s="4"/>
    </row>
    <row r="659" spans="4:7" ht="12.75">
      <c r="D659" s="1"/>
      <c r="E659" s="1"/>
      <c r="G659" s="4"/>
    </row>
    <row r="660" spans="4:7" ht="12.75">
      <c r="D660" s="1"/>
      <c r="E660" s="1"/>
      <c r="G660" s="4"/>
    </row>
    <row r="661" spans="4:7" ht="12.75">
      <c r="D661" s="1"/>
      <c r="E661" s="1"/>
      <c r="G661" s="4"/>
    </row>
    <row r="662" spans="4:7" ht="12.75">
      <c r="D662" s="1"/>
      <c r="E662" s="1"/>
      <c r="G662" s="4"/>
    </row>
    <row r="663" spans="4:7" ht="12.75">
      <c r="D663" s="1"/>
      <c r="E663" s="1"/>
      <c r="G663" s="4"/>
    </row>
    <row r="664" spans="4:7" ht="12.75">
      <c r="D664" s="1"/>
      <c r="E664" s="1"/>
      <c r="G664" s="4"/>
    </row>
    <row r="665" spans="4:7" ht="12.75">
      <c r="D665" s="1"/>
      <c r="E665" s="1"/>
      <c r="G665" s="4"/>
    </row>
    <row r="666" spans="4:7" ht="12.75">
      <c r="D666" s="1"/>
      <c r="E666" s="1"/>
      <c r="G666" s="4"/>
    </row>
    <row r="667" spans="4:7" ht="12.75">
      <c r="D667" s="1"/>
      <c r="E667" s="1"/>
      <c r="G667" s="4"/>
    </row>
    <row r="668" spans="4:7" ht="12.75">
      <c r="D668" s="1"/>
      <c r="E668" s="1"/>
      <c r="G668" s="4"/>
    </row>
    <row r="669" spans="4:7" ht="12.75">
      <c r="D669" s="1"/>
      <c r="E669" s="1"/>
      <c r="G669" s="4"/>
    </row>
    <row r="670" spans="4:7" ht="12.75">
      <c r="D670" s="1"/>
      <c r="E670" s="1"/>
      <c r="G670" s="4"/>
    </row>
    <row r="671" spans="4:7" ht="12.75">
      <c r="D671" s="1"/>
      <c r="E671" s="1"/>
      <c r="G671" s="4"/>
    </row>
    <row r="672" spans="4:7" ht="12.75">
      <c r="D672" s="1"/>
      <c r="E672" s="1"/>
      <c r="G672" s="4"/>
    </row>
    <row r="673" spans="4:7" ht="12.75">
      <c r="D673" s="1"/>
      <c r="E673" s="1"/>
      <c r="G673" s="4"/>
    </row>
    <row r="674" spans="4:7" ht="12.75">
      <c r="D674" s="1"/>
      <c r="E674" s="1"/>
      <c r="G674" s="4"/>
    </row>
    <row r="675" spans="4:7" ht="12.75">
      <c r="D675" s="1"/>
      <c r="E675" s="1"/>
      <c r="G675" s="4"/>
    </row>
    <row r="676" spans="4:7" ht="12.75">
      <c r="D676" s="1"/>
      <c r="E676" s="1"/>
      <c r="G676" s="4"/>
    </row>
    <row r="677" spans="4:7" ht="12.75">
      <c r="D677" s="1"/>
      <c r="E677" s="1"/>
      <c r="G677" s="4"/>
    </row>
    <row r="678" spans="4:7" ht="12.75">
      <c r="D678" s="1"/>
      <c r="E678" s="1"/>
      <c r="G678" s="4"/>
    </row>
    <row r="679" spans="4:7" ht="12.75">
      <c r="D679" s="1"/>
      <c r="E679" s="1"/>
      <c r="G679" s="4"/>
    </row>
    <row r="680" spans="4:7" ht="12.75">
      <c r="D680" s="1"/>
      <c r="E680" s="1"/>
      <c r="G680" s="4"/>
    </row>
    <row r="681" spans="4:7" ht="12.75">
      <c r="D681" s="1"/>
      <c r="E681" s="1"/>
      <c r="G681" s="4"/>
    </row>
    <row r="682" spans="4:7" ht="12.75">
      <c r="D682" s="1"/>
      <c r="E682" s="1"/>
      <c r="G682" s="4"/>
    </row>
    <row r="683" spans="4:7" ht="12.75">
      <c r="D683" s="1"/>
      <c r="E683" s="1"/>
      <c r="G683" s="4"/>
    </row>
    <row r="684" spans="4:7" ht="12.75">
      <c r="D684" s="1"/>
      <c r="E684" s="1"/>
      <c r="G684" s="4"/>
    </row>
    <row r="685" spans="4:7" ht="12.75">
      <c r="D685" s="1"/>
      <c r="E685" s="1"/>
      <c r="G685" s="4"/>
    </row>
    <row r="686" spans="4:7" ht="12.75">
      <c r="D686" s="1"/>
      <c r="E686" s="1"/>
      <c r="G686" s="4"/>
    </row>
    <row r="687" spans="4:7" ht="12.75">
      <c r="D687" s="1"/>
      <c r="E687" s="1"/>
      <c r="G687" s="4"/>
    </row>
    <row r="688" spans="4:7" ht="12.75">
      <c r="D688" s="1"/>
      <c r="E688" s="1"/>
      <c r="G688" s="4"/>
    </row>
    <row r="689" spans="4:7" ht="12.75">
      <c r="D689" s="1"/>
      <c r="E689" s="1"/>
      <c r="G689" s="4"/>
    </row>
    <row r="690" spans="4:7" ht="12.75">
      <c r="D690" s="1"/>
      <c r="E690" s="1"/>
      <c r="G690" s="4"/>
    </row>
    <row r="691" spans="4:7" ht="12.75">
      <c r="D691" s="1"/>
      <c r="E691" s="1"/>
      <c r="G691" s="4"/>
    </row>
    <row r="692" spans="4:7" ht="12.75">
      <c r="D692" s="1"/>
      <c r="E692" s="1"/>
      <c r="G692" s="4"/>
    </row>
    <row r="693" spans="4:7" ht="12.75">
      <c r="D693" s="1"/>
      <c r="E693" s="1"/>
      <c r="G693" s="4"/>
    </row>
    <row r="694" spans="4:7" ht="12.75">
      <c r="D694" s="1"/>
      <c r="E694" s="1"/>
      <c r="G694" s="4"/>
    </row>
    <row r="695" spans="4:7" ht="12.75">
      <c r="D695" s="1"/>
      <c r="E695" s="1"/>
      <c r="G695" s="4"/>
    </row>
    <row r="696" spans="4:7" ht="12.75">
      <c r="D696" s="1"/>
      <c r="E696" s="1"/>
      <c r="G696" s="4"/>
    </row>
    <row r="697" spans="4:7" ht="12.75">
      <c r="D697" s="1"/>
      <c r="E697" s="1"/>
      <c r="G697" s="4"/>
    </row>
    <row r="698" spans="4:7" ht="12.75">
      <c r="D698" s="1"/>
      <c r="E698" s="1"/>
      <c r="G698" s="4"/>
    </row>
    <row r="699" spans="4:7" ht="12.75">
      <c r="D699" s="1"/>
      <c r="E699" s="1"/>
      <c r="G699" s="4"/>
    </row>
    <row r="700" spans="4:7" ht="12.75">
      <c r="D700" s="1"/>
      <c r="E700" s="1"/>
      <c r="G700" s="4"/>
    </row>
    <row r="701" spans="4:7" ht="12.75">
      <c r="D701" s="1"/>
      <c r="E701" s="1"/>
      <c r="G701" s="4"/>
    </row>
    <row r="702" spans="4:7" ht="12.75">
      <c r="D702" s="1"/>
      <c r="E702" s="1"/>
      <c r="G702" s="4"/>
    </row>
    <row r="703" spans="4:7" ht="12.75">
      <c r="D703" s="1"/>
      <c r="E703" s="1"/>
      <c r="G703" s="4"/>
    </row>
    <row r="704" spans="4:7" ht="12.75">
      <c r="D704" s="1"/>
      <c r="E704" s="1"/>
      <c r="G704" s="4"/>
    </row>
    <row r="705" spans="4:7" ht="12.75">
      <c r="D705" s="1"/>
      <c r="E705" s="1"/>
      <c r="G705" s="4"/>
    </row>
    <row r="706" spans="4:7" ht="12.75">
      <c r="D706" s="1"/>
      <c r="E706" s="1"/>
      <c r="G706" s="4"/>
    </row>
    <row r="707" spans="4:7" ht="12.75">
      <c r="D707" s="1"/>
      <c r="E707" s="1"/>
      <c r="G707" s="4"/>
    </row>
    <row r="708" spans="4:7" ht="12.75">
      <c r="D708" s="1"/>
      <c r="E708" s="1"/>
      <c r="G708" s="4"/>
    </row>
    <row r="709" spans="4:7" ht="12.75">
      <c r="D709" s="1"/>
      <c r="E709" s="1"/>
      <c r="G709" s="4"/>
    </row>
    <row r="710" spans="4:7" ht="12.75">
      <c r="D710" s="1"/>
      <c r="E710" s="1"/>
      <c r="G710" s="4"/>
    </row>
    <row r="711" spans="4:7" ht="12.75">
      <c r="D711" s="1"/>
      <c r="E711" s="1"/>
      <c r="G711" s="4"/>
    </row>
    <row r="712" spans="4:7" ht="12.75">
      <c r="D712" s="1"/>
      <c r="E712" s="1"/>
      <c r="G712" s="4"/>
    </row>
    <row r="713" spans="4:7" ht="12.75">
      <c r="D713" s="1"/>
      <c r="E713" s="1"/>
      <c r="G713" s="4"/>
    </row>
    <row r="714" spans="4:7" ht="12.75">
      <c r="D714" s="1"/>
      <c r="E714" s="1"/>
      <c r="G714" s="4"/>
    </row>
    <row r="715" spans="4:7" ht="12.75">
      <c r="D715" s="1"/>
      <c r="E715" s="1"/>
      <c r="G715" s="4"/>
    </row>
    <row r="716" spans="4:7" ht="12.75">
      <c r="D716" s="1"/>
      <c r="E716" s="1"/>
      <c r="G716" s="4"/>
    </row>
    <row r="717" spans="4:7" ht="12.75">
      <c r="D717" s="1"/>
      <c r="E717" s="1"/>
      <c r="G717" s="4"/>
    </row>
    <row r="718" spans="4:7" ht="12.75">
      <c r="D718" s="1"/>
      <c r="E718" s="1"/>
      <c r="G718" s="4"/>
    </row>
    <row r="719" spans="4:7" ht="12.75">
      <c r="D719" s="1"/>
      <c r="E719" s="1"/>
      <c r="G719" s="4"/>
    </row>
    <row r="720" spans="4:7" ht="12.75">
      <c r="D720" s="1"/>
      <c r="E720" s="1"/>
      <c r="G720" s="4"/>
    </row>
    <row r="721" spans="4:7" ht="12.75">
      <c r="D721" s="1"/>
      <c r="E721" s="1"/>
      <c r="G721" s="4"/>
    </row>
    <row r="722" spans="4:7" ht="12.75">
      <c r="D722" s="1"/>
      <c r="E722" s="1"/>
      <c r="G722" s="4"/>
    </row>
    <row r="723" spans="4:7" ht="12.75">
      <c r="D723" s="1"/>
      <c r="E723" s="1"/>
      <c r="G723" s="4"/>
    </row>
    <row r="724" spans="4:7" ht="12.75">
      <c r="D724" s="1"/>
      <c r="E724" s="1"/>
      <c r="G724" s="4"/>
    </row>
    <row r="725" spans="4:7" ht="12.75">
      <c r="D725" s="1"/>
      <c r="E725" s="1"/>
      <c r="G725" s="4"/>
    </row>
    <row r="726" spans="4:7" ht="12.75">
      <c r="D726" s="1"/>
      <c r="E726" s="1"/>
      <c r="G726" s="4"/>
    </row>
    <row r="727" spans="4:7" ht="12.75">
      <c r="D727" s="1"/>
      <c r="E727" s="1"/>
      <c r="G727" s="4"/>
    </row>
    <row r="728" spans="4:7" ht="12.75">
      <c r="D728" s="1"/>
      <c r="E728" s="1"/>
      <c r="G728" s="4"/>
    </row>
    <row r="729" spans="4:7" ht="12.75">
      <c r="D729" s="1"/>
      <c r="E729" s="1"/>
      <c r="G729" s="4"/>
    </row>
    <row r="730" spans="4:7" ht="12.75">
      <c r="D730" s="1"/>
      <c r="E730" s="1"/>
      <c r="G730" s="4"/>
    </row>
    <row r="731" spans="4:7" ht="12.75">
      <c r="D731" s="1"/>
      <c r="E731" s="1"/>
      <c r="G731" s="4"/>
    </row>
    <row r="732" spans="4:7" ht="12.75">
      <c r="D732" s="1"/>
      <c r="E732" s="1"/>
      <c r="G732" s="4"/>
    </row>
    <row r="733" spans="4:7" ht="12.75">
      <c r="D733" s="1"/>
      <c r="E733" s="1"/>
      <c r="G733" s="4"/>
    </row>
    <row r="734" spans="4:7" ht="12.75">
      <c r="D734" s="1"/>
      <c r="E734" s="1"/>
      <c r="G734" s="4"/>
    </row>
    <row r="735" spans="4:7" ht="12.75">
      <c r="D735" s="1"/>
      <c r="E735" s="1"/>
      <c r="G735" s="4"/>
    </row>
    <row r="736" spans="4:7" ht="12.75">
      <c r="D736" s="1"/>
      <c r="E736" s="1"/>
      <c r="G736" s="4"/>
    </row>
    <row r="737" spans="4:7" ht="12.75">
      <c r="D737" s="1"/>
      <c r="E737" s="1"/>
      <c r="G737" s="4"/>
    </row>
    <row r="738" spans="4:7" ht="12.75">
      <c r="D738" s="1"/>
      <c r="E738" s="1"/>
      <c r="G738" s="4"/>
    </row>
    <row r="739" spans="4:7" ht="12.75">
      <c r="D739" s="1"/>
      <c r="E739" s="1"/>
      <c r="G739" s="4"/>
    </row>
    <row r="740" spans="4:7" ht="12.75">
      <c r="D740" s="1"/>
      <c r="E740" s="1"/>
      <c r="G740" s="4"/>
    </row>
    <row r="741" spans="4:7" ht="12.75">
      <c r="D741" s="1"/>
      <c r="E741" s="1"/>
      <c r="G741" s="4"/>
    </row>
    <row r="742" spans="4:7" ht="12.75">
      <c r="D742" s="1"/>
      <c r="E742" s="1"/>
      <c r="G742" s="4"/>
    </row>
    <row r="743" spans="4:7" ht="12.75">
      <c r="D743" s="1"/>
      <c r="E743" s="1"/>
      <c r="G743" s="4"/>
    </row>
    <row r="744" spans="4:7" ht="12.75">
      <c r="D744" s="1"/>
      <c r="E744" s="1"/>
      <c r="G744" s="4"/>
    </row>
    <row r="745" spans="4:7" ht="12.75">
      <c r="D745" s="1"/>
      <c r="E745" s="1"/>
      <c r="G745" s="4"/>
    </row>
    <row r="746" spans="4:7" ht="12.75">
      <c r="D746" s="1"/>
      <c r="E746" s="1"/>
      <c r="G746" s="4"/>
    </row>
    <row r="747" spans="4:7" ht="12.75">
      <c r="D747" s="1"/>
      <c r="E747" s="1"/>
      <c r="G747" s="4"/>
    </row>
    <row r="748" spans="4:7" ht="12.75">
      <c r="D748" s="1"/>
      <c r="E748" s="1"/>
      <c r="G748" s="4"/>
    </row>
    <row r="749" spans="4:7" ht="12.75">
      <c r="D749" s="1"/>
      <c r="E749" s="1"/>
      <c r="G749" s="4"/>
    </row>
    <row r="750" spans="4:7" ht="12.75">
      <c r="D750" s="1"/>
      <c r="E750" s="1"/>
      <c r="G750" s="4"/>
    </row>
    <row r="751" spans="4:7" ht="12.75">
      <c r="D751" s="1"/>
      <c r="E751" s="1"/>
      <c r="G751" s="4"/>
    </row>
    <row r="752" spans="4:7" ht="12.75">
      <c r="D752" s="1"/>
      <c r="E752" s="1"/>
      <c r="G752" s="4"/>
    </row>
    <row r="753" spans="4:7" ht="12.75">
      <c r="D753" s="1"/>
      <c r="E753" s="1"/>
      <c r="G753" s="4"/>
    </row>
    <row r="754" spans="4:7" ht="12.75">
      <c r="D754" s="1"/>
      <c r="E754" s="1"/>
      <c r="G754" s="4"/>
    </row>
    <row r="755" spans="4:7" ht="12.75">
      <c r="D755" s="1"/>
      <c r="E755" s="1"/>
      <c r="G755" s="4"/>
    </row>
    <row r="756" spans="4:7" ht="12.75">
      <c r="D756" s="1"/>
      <c r="E756" s="1"/>
      <c r="G756" s="4"/>
    </row>
    <row r="757" spans="4:7" ht="12.75">
      <c r="D757" s="1"/>
      <c r="E757" s="1"/>
      <c r="G757" s="4"/>
    </row>
    <row r="758" spans="4:7" ht="12.75">
      <c r="D758" s="1"/>
      <c r="E758" s="1"/>
      <c r="G758" s="4"/>
    </row>
    <row r="759" spans="4:7" ht="12.75">
      <c r="D759" s="1"/>
      <c r="E759" s="1"/>
      <c r="G759" s="4"/>
    </row>
    <row r="760" spans="4:7" ht="12.75">
      <c r="D760" s="1"/>
      <c r="E760" s="1"/>
      <c r="G760" s="4"/>
    </row>
    <row r="761" spans="4:7" ht="12.75">
      <c r="D761" s="1"/>
      <c r="E761" s="1"/>
      <c r="G761" s="4"/>
    </row>
    <row r="762" spans="4:7" ht="12.75">
      <c r="D762" s="1"/>
      <c r="E762" s="1"/>
      <c r="G762" s="4"/>
    </row>
    <row r="763" spans="4:7" ht="12.75">
      <c r="D763" s="1"/>
      <c r="E763" s="1"/>
      <c r="G763" s="4"/>
    </row>
    <row r="764" spans="4:7" ht="12.75">
      <c r="D764" s="1"/>
      <c r="E764" s="1"/>
      <c r="G764" s="4"/>
    </row>
    <row r="765" spans="4:7" ht="12.75">
      <c r="D765" s="1"/>
      <c r="E765" s="1"/>
      <c r="G765" s="4"/>
    </row>
    <row r="766" spans="4:7" ht="12.75">
      <c r="D766" s="1"/>
      <c r="E766" s="1"/>
      <c r="G766" s="4"/>
    </row>
    <row r="767" spans="4:7" ht="12.75">
      <c r="D767" s="1"/>
      <c r="E767" s="1"/>
      <c r="G767" s="4"/>
    </row>
    <row r="768" spans="4:7" ht="12.75">
      <c r="D768" s="1"/>
      <c r="E768" s="1"/>
      <c r="G768" s="4"/>
    </row>
    <row r="769" spans="4:7" ht="12.75">
      <c r="D769" s="1"/>
      <c r="E769" s="1"/>
      <c r="G769" s="4"/>
    </row>
    <row r="770" spans="4:7" ht="12.75">
      <c r="D770" s="1"/>
      <c r="E770" s="1"/>
      <c r="G770" s="4"/>
    </row>
    <row r="771" spans="4:7" ht="12.75">
      <c r="D771" s="1"/>
      <c r="E771" s="1"/>
      <c r="G771" s="4"/>
    </row>
    <row r="772" spans="4:7" ht="12.75">
      <c r="D772" s="1"/>
      <c r="E772" s="1"/>
      <c r="G772" s="4"/>
    </row>
    <row r="773" spans="4:7" ht="12.75">
      <c r="D773" s="1"/>
      <c r="E773" s="1"/>
      <c r="G773" s="4"/>
    </row>
    <row r="774" spans="4:7" ht="12.75">
      <c r="D774" s="1"/>
      <c r="E774" s="1"/>
      <c r="G774" s="4"/>
    </row>
    <row r="775" spans="4:7" ht="12.75">
      <c r="D775" s="1"/>
      <c r="E775" s="1"/>
      <c r="G775" s="4"/>
    </row>
    <row r="776" spans="4:7" ht="12.75">
      <c r="D776" s="1"/>
      <c r="E776" s="1"/>
      <c r="G776" s="4"/>
    </row>
    <row r="777" spans="4:7" ht="12.75">
      <c r="D777" s="1"/>
      <c r="E777" s="1"/>
      <c r="G777" s="4"/>
    </row>
    <row r="778" spans="4:7" ht="12.75">
      <c r="D778" s="1"/>
      <c r="E778" s="1"/>
      <c r="G778" s="4"/>
    </row>
    <row r="779" spans="4:7" ht="12.75">
      <c r="D779" s="1"/>
      <c r="E779" s="1"/>
      <c r="G779" s="4"/>
    </row>
    <row r="780" spans="4:7" ht="12.75">
      <c r="D780" s="1"/>
      <c r="E780" s="1"/>
      <c r="G780" s="4"/>
    </row>
    <row r="781" spans="4:7" ht="12.75">
      <c r="D781" s="1"/>
      <c r="E781" s="1"/>
      <c r="G781" s="4"/>
    </row>
    <row r="782" spans="4:7" ht="12.75">
      <c r="D782" s="1"/>
      <c r="E782" s="1"/>
      <c r="G782" s="4"/>
    </row>
    <row r="783" spans="4:7" ht="12.75">
      <c r="D783" s="1"/>
      <c r="E783" s="1"/>
      <c r="G783" s="4"/>
    </row>
    <row r="784" spans="4:7" ht="12.75">
      <c r="D784" s="1"/>
      <c r="E784" s="1"/>
      <c r="G784" s="4"/>
    </row>
    <row r="785" spans="4:7" ht="12.75">
      <c r="D785" s="1"/>
      <c r="E785" s="1"/>
      <c r="G785" s="4"/>
    </row>
    <row r="786" spans="4:7" ht="12.75">
      <c r="D786" s="1"/>
      <c r="E786" s="1"/>
      <c r="G786" s="4"/>
    </row>
    <row r="787" spans="4:7" ht="12.75">
      <c r="D787" s="1"/>
      <c r="E787" s="1"/>
      <c r="G787" s="4"/>
    </row>
    <row r="788" spans="4:7" ht="12.75">
      <c r="D788" s="1"/>
      <c r="E788" s="1"/>
      <c r="G788" s="4"/>
    </row>
    <row r="789" spans="4:7" ht="12.75">
      <c r="D789" s="1"/>
      <c r="E789" s="1"/>
      <c r="G789" s="4"/>
    </row>
    <row r="790" spans="4:7" ht="12.75">
      <c r="D790" s="1"/>
      <c r="E790" s="1"/>
      <c r="G790" s="4"/>
    </row>
    <row r="791" spans="4:7" ht="12.75">
      <c r="D791" s="1"/>
      <c r="E791" s="1"/>
      <c r="G791" s="4"/>
    </row>
    <row r="792" spans="4:7" ht="12.75">
      <c r="D792" s="1"/>
      <c r="E792" s="1"/>
      <c r="G792" s="4"/>
    </row>
    <row r="793" spans="4:7" ht="12.75">
      <c r="D793" s="1"/>
      <c r="E793" s="1"/>
      <c r="G793" s="4"/>
    </row>
    <row r="794" spans="4:7" ht="12.75">
      <c r="D794" s="1"/>
      <c r="E794" s="1"/>
      <c r="G794" s="4"/>
    </row>
    <row r="795" spans="4:7" ht="12.75">
      <c r="D795" s="1"/>
      <c r="E795" s="1"/>
      <c r="G795" s="4"/>
    </row>
    <row r="796" spans="4:7" ht="12.75">
      <c r="D796" s="1"/>
      <c r="E796" s="1"/>
      <c r="G796" s="4"/>
    </row>
    <row r="797" spans="4:7" ht="12.75">
      <c r="D797" s="1"/>
      <c r="E797" s="1"/>
      <c r="G797" s="4"/>
    </row>
    <row r="798" spans="4:7" ht="12.75">
      <c r="D798" s="1"/>
      <c r="E798" s="1"/>
      <c r="G798" s="4"/>
    </row>
    <row r="799" spans="4:7" ht="12.75">
      <c r="D799" s="1"/>
      <c r="E799" s="1"/>
      <c r="G799" s="4"/>
    </row>
    <row r="800" spans="4:7" ht="12.75">
      <c r="D800" s="1"/>
      <c r="E800" s="1"/>
      <c r="G800" s="4"/>
    </row>
    <row r="801" spans="4:7" ht="12.75">
      <c r="D801" s="1"/>
      <c r="E801" s="1"/>
      <c r="G801" s="4"/>
    </row>
    <row r="802" spans="4:7" ht="12.75">
      <c r="D802" s="1"/>
      <c r="E802" s="1"/>
      <c r="G802" s="4"/>
    </row>
    <row r="803" spans="4:7" ht="12.75">
      <c r="D803" s="1"/>
      <c r="E803" s="1"/>
      <c r="G803" s="4"/>
    </row>
    <row r="804" spans="4:7" ht="12.75">
      <c r="D804" s="1"/>
      <c r="E804" s="1"/>
      <c r="G804" s="4"/>
    </row>
    <row r="805" spans="4:7" ht="12.75">
      <c r="D805" s="1"/>
      <c r="E805" s="1"/>
      <c r="G805" s="4"/>
    </row>
    <row r="806" spans="4:7" ht="12.75">
      <c r="D806" s="1"/>
      <c r="E806" s="1"/>
      <c r="G806" s="4"/>
    </row>
    <row r="807" spans="4:7" ht="12.75">
      <c r="D807" s="1"/>
      <c r="E807" s="1"/>
      <c r="G807" s="4"/>
    </row>
    <row r="808" spans="4:7" ht="12.75">
      <c r="D808" s="1"/>
      <c r="E808" s="1"/>
      <c r="G808" s="4"/>
    </row>
    <row r="809" spans="4:7" ht="12.75">
      <c r="D809" s="1"/>
      <c r="E809" s="1"/>
      <c r="G809" s="4"/>
    </row>
    <row r="810" spans="4:7" ht="12.75">
      <c r="D810" s="1"/>
      <c r="E810" s="1"/>
      <c r="G810" s="4"/>
    </row>
    <row r="811" spans="4:7" ht="12.75">
      <c r="D811" s="1"/>
      <c r="E811" s="1"/>
      <c r="G811" s="4"/>
    </row>
    <row r="812" spans="4:7" ht="12.75">
      <c r="D812" s="1"/>
      <c r="E812" s="1"/>
      <c r="G812" s="4"/>
    </row>
    <row r="813" spans="4:7" ht="12.75">
      <c r="D813" s="1"/>
      <c r="E813" s="1"/>
      <c r="G813" s="4"/>
    </row>
    <row r="814" spans="4:7" ht="12.75">
      <c r="D814" s="1"/>
      <c r="E814" s="1"/>
      <c r="G814" s="4"/>
    </row>
    <row r="815" spans="4:7" ht="12.75">
      <c r="D815" s="1"/>
      <c r="E815" s="1"/>
      <c r="G815" s="4"/>
    </row>
    <row r="816" spans="4:7" ht="12.75">
      <c r="D816" s="1"/>
      <c r="E816" s="1"/>
      <c r="G816" s="4"/>
    </row>
    <row r="817" spans="4:7" ht="12.75">
      <c r="D817" s="1"/>
      <c r="E817" s="1"/>
      <c r="G817" s="4"/>
    </row>
    <row r="818" spans="4:7" ht="12.75">
      <c r="D818" s="1"/>
      <c r="E818" s="1"/>
      <c r="G818" s="4"/>
    </row>
    <row r="819" spans="4:7" ht="12.75">
      <c r="D819" s="1"/>
      <c r="E819" s="1"/>
      <c r="G819" s="4"/>
    </row>
    <row r="820" spans="4:7" ht="12.75">
      <c r="D820" s="1"/>
      <c r="E820" s="1"/>
      <c r="G820" s="4"/>
    </row>
    <row r="821" spans="4:7" ht="12.75">
      <c r="D821" s="1"/>
      <c r="E821" s="1"/>
      <c r="G821" s="4"/>
    </row>
    <row r="822" spans="4:7" ht="12.75">
      <c r="D822" s="1"/>
      <c r="E822" s="1"/>
      <c r="G822" s="4"/>
    </row>
    <row r="823" spans="4:7" ht="12.75">
      <c r="D823" s="1"/>
      <c r="E823" s="1"/>
      <c r="G823" s="4"/>
    </row>
    <row r="824" spans="4:7" ht="12.75">
      <c r="D824" s="1"/>
      <c r="E824" s="1"/>
      <c r="G824" s="4"/>
    </row>
    <row r="825" spans="4:7" ht="12.75">
      <c r="D825" s="1"/>
      <c r="E825" s="1"/>
      <c r="G825" s="4"/>
    </row>
    <row r="826" spans="4:7" ht="12.75">
      <c r="D826" s="1"/>
      <c r="E826" s="1"/>
      <c r="G826" s="4"/>
    </row>
    <row r="827" spans="4:7" ht="12.75">
      <c r="D827" s="1"/>
      <c r="E827" s="1"/>
      <c r="G827" s="4"/>
    </row>
    <row r="828" spans="4:7" ht="12.75">
      <c r="D828" s="1"/>
      <c r="E828" s="1"/>
      <c r="G828" s="4"/>
    </row>
    <row r="829" spans="4:7" ht="12.75">
      <c r="D829" s="1"/>
      <c r="E829" s="1"/>
      <c r="G829" s="4"/>
    </row>
    <row r="830" spans="4:7" ht="12.75">
      <c r="D830" s="1"/>
      <c r="E830" s="1"/>
      <c r="G830" s="4"/>
    </row>
    <row r="831" spans="4:7" ht="12.75">
      <c r="D831" s="1"/>
      <c r="E831" s="1"/>
      <c r="G831" s="4"/>
    </row>
    <row r="832" spans="4:7" ht="12.75">
      <c r="D832" s="1"/>
      <c r="E832" s="1"/>
      <c r="G832" s="4"/>
    </row>
    <row r="833" spans="4:7" ht="12.75">
      <c r="D833" s="1"/>
      <c r="E833" s="1"/>
      <c r="G833" s="4"/>
    </row>
    <row r="834" spans="4:7" ht="12.75">
      <c r="D834" s="1"/>
      <c r="E834" s="1"/>
      <c r="G834" s="4"/>
    </row>
    <row r="835" spans="4:7" ht="12.75">
      <c r="D835" s="1"/>
      <c r="E835" s="1"/>
      <c r="G835" s="4"/>
    </row>
    <row r="836" spans="4:7" ht="12.75">
      <c r="D836" s="1"/>
      <c r="E836" s="1"/>
      <c r="G836" s="4"/>
    </row>
    <row r="837" spans="4:7" ht="12.75">
      <c r="D837" s="1"/>
      <c r="E837" s="1"/>
      <c r="G837" s="4"/>
    </row>
    <row r="838" spans="4:7" ht="12.75">
      <c r="D838" s="1"/>
      <c r="E838" s="1"/>
      <c r="G838" s="4"/>
    </row>
    <row r="839" spans="4:7" ht="12.75">
      <c r="D839" s="1"/>
      <c r="E839" s="1"/>
      <c r="G839" s="4"/>
    </row>
    <row r="840" spans="4:7" ht="12.75">
      <c r="D840" s="1"/>
      <c r="E840" s="1"/>
      <c r="G840" s="4"/>
    </row>
    <row r="841" spans="4:7" ht="12.75">
      <c r="D841" s="1"/>
      <c r="E841" s="1"/>
      <c r="G841" s="4"/>
    </row>
    <row r="842" spans="4:7" ht="12.75">
      <c r="D842" s="1"/>
      <c r="E842" s="1"/>
      <c r="G842" s="4"/>
    </row>
    <row r="843" spans="4:7" ht="12.75">
      <c r="D843" s="1"/>
      <c r="E843" s="1"/>
      <c r="G843" s="4"/>
    </row>
    <row r="844" spans="4:7" ht="12.75">
      <c r="D844" s="1"/>
      <c r="E844" s="1"/>
      <c r="G844" s="4"/>
    </row>
    <row r="845" spans="4:7" ht="12.75">
      <c r="D845" s="1"/>
      <c r="E845" s="1"/>
      <c r="G845" s="4"/>
    </row>
    <row r="846" spans="4:7" ht="12.75">
      <c r="D846" s="1"/>
      <c r="E846" s="1"/>
      <c r="G846" s="4"/>
    </row>
    <row r="847" spans="4:7" ht="12.75">
      <c r="D847" s="1"/>
      <c r="E847" s="1"/>
      <c r="G847" s="4"/>
    </row>
    <row r="848" spans="4:7" ht="12.75">
      <c r="D848" s="1"/>
      <c r="E848" s="1"/>
      <c r="G848" s="4"/>
    </row>
    <row r="849" spans="4:7" ht="12.75">
      <c r="D849" s="1"/>
      <c r="E849" s="1"/>
      <c r="G849" s="4"/>
    </row>
    <row r="850" spans="4:7" ht="12.75">
      <c r="D850" s="1"/>
      <c r="E850" s="1"/>
      <c r="G850" s="4"/>
    </row>
    <row r="851" spans="4:7" ht="12.75">
      <c r="D851" s="1"/>
      <c r="E851" s="1"/>
      <c r="G851" s="4"/>
    </row>
    <row r="852" spans="4:7" ht="12.75">
      <c r="D852" s="1"/>
      <c r="E852" s="1"/>
      <c r="G852" s="4"/>
    </row>
    <row r="853" spans="4:7" ht="12.75">
      <c r="D853" s="1"/>
      <c r="E853" s="1"/>
      <c r="G853" s="4"/>
    </row>
    <row r="854" spans="4:7" ht="12.75">
      <c r="D854" s="1"/>
      <c r="E854" s="1"/>
      <c r="G854" s="4"/>
    </row>
    <row r="855" spans="4:7" ht="12.75">
      <c r="D855" s="1"/>
      <c r="E855" s="1"/>
      <c r="G855" s="4"/>
    </row>
    <row r="856" spans="4:7" ht="12.75">
      <c r="D856" s="1"/>
      <c r="E856" s="1"/>
      <c r="G856" s="4"/>
    </row>
    <row r="857" spans="4:7" ht="12.75">
      <c r="D857" s="1"/>
      <c r="E857" s="1"/>
      <c r="G857" s="4"/>
    </row>
    <row r="858" spans="4:7" ht="12.75">
      <c r="D858" s="1"/>
      <c r="E858" s="1"/>
      <c r="G858" s="4"/>
    </row>
    <row r="859" spans="4:7" ht="12.75">
      <c r="D859" s="1"/>
      <c r="E859" s="1"/>
      <c r="G859" s="4"/>
    </row>
    <row r="860" spans="4:7" ht="12.75">
      <c r="D860" s="1"/>
      <c r="E860" s="1"/>
      <c r="G860" s="4"/>
    </row>
    <row r="861" spans="4:7" ht="12.75">
      <c r="D861" s="1"/>
      <c r="E861" s="1"/>
      <c r="G861" s="4"/>
    </row>
    <row r="862" spans="4:7" ht="12.75">
      <c r="D862" s="1"/>
      <c r="E862" s="1"/>
      <c r="G862" s="4"/>
    </row>
    <row r="863" spans="4:7" ht="12.75">
      <c r="D863" s="1"/>
      <c r="E863" s="1"/>
      <c r="G863" s="4"/>
    </row>
    <row r="864" spans="4:7" ht="12.75">
      <c r="D864" s="1"/>
      <c r="E864" s="1"/>
      <c r="G864" s="4"/>
    </row>
    <row r="865" spans="4:7" ht="12.75">
      <c r="D865" s="1"/>
      <c r="E865" s="1"/>
      <c r="G865" s="4"/>
    </row>
    <row r="866" spans="4:7" ht="12.75">
      <c r="D866" s="1"/>
      <c r="E866" s="1"/>
      <c r="G866" s="4"/>
    </row>
    <row r="867" spans="4:7" ht="12.75">
      <c r="D867" s="1"/>
      <c r="E867" s="1"/>
      <c r="G867" s="4"/>
    </row>
    <row r="868" spans="4:7" ht="12.75">
      <c r="D868" s="1"/>
      <c r="E868" s="1"/>
      <c r="G868" s="4"/>
    </row>
    <row r="869" spans="4:7" ht="12.75">
      <c r="D869" s="1"/>
      <c r="E869" s="1"/>
      <c r="G869" s="4"/>
    </row>
    <row r="870" spans="4:7" ht="12.75">
      <c r="D870" s="1"/>
      <c r="E870" s="1"/>
      <c r="G870" s="4"/>
    </row>
    <row r="871" spans="4:7" ht="12.75">
      <c r="D871" s="1"/>
      <c r="E871" s="1"/>
      <c r="G871" s="4"/>
    </row>
    <row r="872" spans="4:7" ht="12.75">
      <c r="D872" s="1"/>
      <c r="E872" s="1"/>
      <c r="G872" s="4"/>
    </row>
    <row r="873" spans="4:7" ht="12.75">
      <c r="D873" s="1"/>
      <c r="E873" s="1"/>
      <c r="G873" s="4"/>
    </row>
    <row r="874" spans="4:7" ht="12.75">
      <c r="D874" s="1"/>
      <c r="E874" s="1"/>
      <c r="G874" s="4"/>
    </row>
    <row r="875" spans="4:7" ht="12.75">
      <c r="D875" s="1"/>
      <c r="E875" s="1"/>
      <c r="G875" s="4"/>
    </row>
    <row r="876" spans="4:7" ht="12.75">
      <c r="D876" s="1"/>
      <c r="E876" s="1"/>
      <c r="G876" s="4"/>
    </row>
    <row r="877" spans="4:7" ht="12.75">
      <c r="D877" s="1"/>
      <c r="E877" s="1"/>
      <c r="G877" s="4"/>
    </row>
    <row r="878" spans="4:7" ht="12.75">
      <c r="D878" s="1"/>
      <c r="E878" s="1"/>
      <c r="G878" s="4"/>
    </row>
    <row r="879" spans="4:7" ht="12.75">
      <c r="D879" s="1"/>
      <c r="E879" s="1"/>
      <c r="G879" s="4"/>
    </row>
    <row r="880" spans="4:7" ht="12.75">
      <c r="D880" s="1"/>
      <c r="E880" s="1"/>
      <c r="G880" s="4"/>
    </row>
    <row r="881" spans="4:7" ht="12.75">
      <c r="D881" s="1"/>
      <c r="E881" s="1"/>
      <c r="G881" s="4"/>
    </row>
    <row r="882" spans="4:7" ht="12.75">
      <c r="D882" s="1"/>
      <c r="E882" s="1"/>
      <c r="G882" s="4"/>
    </row>
    <row r="883" spans="4:7" ht="12.75">
      <c r="D883" s="1"/>
      <c r="E883" s="1"/>
      <c r="G883" s="4"/>
    </row>
    <row r="884" spans="4:7" ht="12.75">
      <c r="D884" s="1"/>
      <c r="E884" s="1"/>
      <c r="G884" s="4"/>
    </row>
    <row r="885" spans="4:7" ht="12.75">
      <c r="D885" s="1"/>
      <c r="E885" s="1"/>
      <c r="G885" s="4"/>
    </row>
    <row r="886" spans="4:7" ht="12.75">
      <c r="D886" s="1"/>
      <c r="E886" s="1"/>
      <c r="G886" s="4"/>
    </row>
    <row r="887" spans="4:7" ht="12.75">
      <c r="D887" s="1"/>
      <c r="E887" s="1"/>
      <c r="G887" s="4"/>
    </row>
    <row r="888" spans="4:7" ht="12.75">
      <c r="D888" s="1"/>
      <c r="E888" s="1"/>
      <c r="G888" s="4"/>
    </row>
    <row r="889" spans="4:7" ht="12.75">
      <c r="D889" s="1"/>
      <c r="E889" s="1"/>
      <c r="G889" s="4"/>
    </row>
    <row r="890" spans="4:7" ht="12.75">
      <c r="D890" s="1"/>
      <c r="E890" s="1"/>
      <c r="G890" s="4"/>
    </row>
    <row r="891" spans="4:7" ht="12.75">
      <c r="D891" s="1"/>
      <c r="E891" s="1"/>
      <c r="G891" s="4"/>
    </row>
    <row r="892" spans="4:7" ht="12.75">
      <c r="D892" s="1"/>
      <c r="E892" s="1"/>
      <c r="G892" s="4"/>
    </row>
    <row r="893" spans="4:7" ht="12.75">
      <c r="D893" s="1"/>
      <c r="E893" s="1"/>
      <c r="G893" s="4"/>
    </row>
    <row r="894" spans="4:7" ht="12.75">
      <c r="D894" s="1"/>
      <c r="E894" s="1"/>
      <c r="G894" s="4"/>
    </row>
    <row r="895" spans="4:7" ht="12.75">
      <c r="D895" s="1"/>
      <c r="E895" s="1"/>
      <c r="G895" s="4"/>
    </row>
    <row r="896" spans="4:7" ht="12.75">
      <c r="D896" s="1"/>
      <c r="E896" s="1"/>
      <c r="G896" s="4"/>
    </row>
    <row r="897" spans="4:7" ht="12.75">
      <c r="D897" s="1"/>
      <c r="E897" s="1"/>
      <c r="G897" s="4"/>
    </row>
    <row r="898" spans="4:7" ht="12.75">
      <c r="D898" s="1"/>
      <c r="E898" s="1"/>
      <c r="G898" s="4"/>
    </row>
    <row r="899" spans="4:7" ht="12.75">
      <c r="D899" s="1"/>
      <c r="E899" s="1"/>
      <c r="G899" s="4"/>
    </row>
    <row r="900" spans="4:7" ht="12.75">
      <c r="D900" s="1"/>
      <c r="E900" s="1"/>
      <c r="G900" s="4"/>
    </row>
    <row r="901" spans="4:7" ht="12.75">
      <c r="D901" s="1"/>
      <c r="E901" s="1"/>
      <c r="G901" s="4"/>
    </row>
    <row r="902" spans="4:7" ht="12.75">
      <c r="D902" s="1"/>
      <c r="E902" s="1"/>
      <c r="G902" s="4"/>
    </row>
    <row r="903" spans="4:7" ht="12.75">
      <c r="D903" s="1"/>
      <c r="E903" s="1"/>
      <c r="G903" s="4"/>
    </row>
    <row r="904" spans="4:7" ht="12.75">
      <c r="D904" s="1"/>
      <c r="E904" s="1"/>
      <c r="G904" s="4"/>
    </row>
    <row r="905" spans="4:7" ht="12.75">
      <c r="D905" s="1"/>
      <c r="E905" s="1"/>
      <c r="G905" s="4"/>
    </row>
    <row r="906" spans="4:7" ht="12.75">
      <c r="D906" s="1"/>
      <c r="E906" s="1"/>
      <c r="G906" s="4"/>
    </row>
    <row r="907" spans="4:7" ht="12.75">
      <c r="D907" s="1"/>
      <c r="E907" s="1"/>
      <c r="G907" s="4"/>
    </row>
    <row r="908" spans="4:7" ht="12.75">
      <c r="D908" s="1"/>
      <c r="E908" s="1"/>
      <c r="G908" s="4"/>
    </row>
    <row r="909" spans="4:7" ht="12.75">
      <c r="D909" s="1"/>
      <c r="E909" s="1"/>
      <c r="G909" s="4"/>
    </row>
    <row r="910" spans="4:7" ht="12.75">
      <c r="D910" s="1"/>
      <c r="E910" s="1"/>
      <c r="G910" s="4"/>
    </row>
    <row r="911" spans="4:7" ht="12.75">
      <c r="D911" s="1"/>
      <c r="E911" s="1"/>
      <c r="G911" s="4"/>
    </row>
    <row r="912" spans="4:7" ht="12.75">
      <c r="D912" s="1"/>
      <c r="E912" s="1"/>
      <c r="G912" s="4"/>
    </row>
    <row r="913" spans="4:7" ht="12.75">
      <c r="D913" s="1"/>
      <c r="E913" s="1"/>
      <c r="G913" s="4"/>
    </row>
    <row r="914" spans="4:7" ht="12.75">
      <c r="D914" s="1"/>
      <c r="E914" s="1"/>
      <c r="G914" s="4"/>
    </row>
    <row r="915" spans="4:7" ht="12.75">
      <c r="D915" s="1"/>
      <c r="E915" s="1"/>
      <c r="G915" s="4"/>
    </row>
    <row r="916" spans="4:7" ht="12.75">
      <c r="D916" s="1"/>
      <c r="E916" s="1"/>
      <c r="G916" s="4"/>
    </row>
    <row r="917" spans="4:7" ht="12.75">
      <c r="D917" s="1"/>
      <c r="E917" s="1"/>
      <c r="G917" s="4"/>
    </row>
    <row r="918" spans="4:7" ht="12.75">
      <c r="D918" s="1"/>
      <c r="E918" s="1"/>
      <c r="G918" s="4"/>
    </row>
    <row r="919" spans="4:7" ht="12.75">
      <c r="D919" s="1"/>
      <c r="E919" s="1"/>
      <c r="G919" s="4"/>
    </row>
    <row r="920" spans="4:7" ht="12.75">
      <c r="D920" s="1"/>
      <c r="E920" s="1"/>
      <c r="G920" s="4"/>
    </row>
    <row r="921" spans="4:7" ht="12.75">
      <c r="D921" s="1"/>
      <c r="E921" s="1"/>
      <c r="G921" s="4"/>
    </row>
    <row r="922" spans="4:7" ht="12.75">
      <c r="D922" s="1"/>
      <c r="E922" s="1"/>
      <c r="G922" s="4"/>
    </row>
    <row r="923" spans="4:7" ht="12.75">
      <c r="D923" s="1"/>
      <c r="E923" s="1"/>
      <c r="G923" s="4"/>
    </row>
    <row r="924" spans="4:7" ht="12.75">
      <c r="D924" s="1"/>
      <c r="E924" s="1"/>
      <c r="G924" s="4"/>
    </row>
    <row r="925" spans="4:7" ht="12.75">
      <c r="D925" s="1"/>
      <c r="E925" s="1"/>
      <c r="G925" s="4"/>
    </row>
    <row r="926" spans="4:7" ht="12.75">
      <c r="D926" s="1"/>
      <c r="E926" s="1"/>
      <c r="G926" s="4"/>
    </row>
    <row r="927" spans="4:7" ht="12.75">
      <c r="D927" s="1"/>
      <c r="E927" s="1"/>
      <c r="G927" s="4"/>
    </row>
    <row r="928" spans="4:7" ht="12.75">
      <c r="D928" s="1"/>
      <c r="E928" s="1"/>
      <c r="G928" s="4"/>
    </row>
    <row r="929" spans="4:7" ht="12.75">
      <c r="D929" s="1"/>
      <c r="E929" s="1"/>
      <c r="G929" s="4"/>
    </row>
    <row r="930" spans="4:7" ht="12.75">
      <c r="D930" s="1"/>
      <c r="E930" s="1"/>
      <c r="G930" s="4"/>
    </row>
    <row r="931" spans="4:7" ht="12.75">
      <c r="D931" s="1"/>
      <c r="E931" s="1"/>
      <c r="G931" s="4"/>
    </row>
    <row r="932" spans="4:7" ht="12.75">
      <c r="D932" s="1"/>
      <c r="E932" s="1"/>
      <c r="G932" s="4"/>
    </row>
    <row r="933" spans="4:7" ht="12.75">
      <c r="D933" s="1"/>
      <c r="E933" s="1"/>
      <c r="G933" s="4"/>
    </row>
    <row r="934" spans="4:7" ht="12.75">
      <c r="D934" s="1"/>
      <c r="E934" s="1"/>
      <c r="G934" s="4"/>
    </row>
    <row r="935" spans="4:7" ht="12.75">
      <c r="D935" s="1"/>
      <c r="E935" s="1"/>
      <c r="G935" s="4"/>
    </row>
    <row r="936" spans="4:7" ht="12.75">
      <c r="D936" s="1"/>
      <c r="E936" s="1"/>
      <c r="G936" s="4"/>
    </row>
    <row r="937" spans="4:7" ht="12.75">
      <c r="D937" s="1"/>
      <c r="E937" s="1"/>
      <c r="G937" s="4"/>
    </row>
    <row r="938" spans="4:7" ht="12.75">
      <c r="D938" s="1"/>
      <c r="E938" s="1"/>
      <c r="G938" s="4"/>
    </row>
    <row r="939" spans="4:7" ht="12.75">
      <c r="D939" s="1"/>
      <c r="E939" s="1"/>
      <c r="G939" s="4"/>
    </row>
    <row r="940" spans="4:7" ht="12.75">
      <c r="D940" s="1"/>
      <c r="E940" s="1"/>
      <c r="G940" s="4"/>
    </row>
    <row r="941" spans="4:7" ht="12.75">
      <c r="D941" s="1"/>
      <c r="E941" s="1"/>
      <c r="G941" s="4"/>
    </row>
    <row r="942" spans="4:7" ht="12.75">
      <c r="D942" s="1"/>
      <c r="E942" s="1"/>
      <c r="G942" s="4"/>
    </row>
    <row r="943" spans="4:7" ht="12.75">
      <c r="D943" s="1"/>
      <c r="E943" s="1"/>
      <c r="G943" s="4"/>
    </row>
    <row r="944" spans="4:7" ht="12.75">
      <c r="D944" s="1"/>
      <c r="E944" s="1"/>
      <c r="G944" s="4"/>
    </row>
    <row r="945" spans="4:7" ht="12.75">
      <c r="D945" s="1"/>
      <c r="E945" s="1"/>
      <c r="G945" s="4"/>
    </row>
    <row r="946" spans="4:7" ht="12.75">
      <c r="D946" s="1"/>
      <c r="E946" s="1"/>
      <c r="G946" s="4"/>
    </row>
    <row r="947" spans="4:7" ht="12.75">
      <c r="D947" s="1"/>
      <c r="E947" s="1"/>
      <c r="G947" s="4"/>
    </row>
    <row r="948" spans="4:7" ht="12.75">
      <c r="D948" s="1"/>
      <c r="E948" s="1"/>
      <c r="G948" s="4"/>
    </row>
    <row r="949" spans="4:7" ht="12.75">
      <c r="D949" s="1"/>
      <c r="E949" s="1"/>
      <c r="G949" s="4"/>
    </row>
    <row r="950" spans="4:7" ht="12.75">
      <c r="D950" s="1"/>
      <c r="E950" s="1"/>
      <c r="G950" s="4"/>
    </row>
    <row r="951" spans="4:7" ht="12.75">
      <c r="D951" s="1"/>
      <c r="E951" s="1"/>
      <c r="G951" s="4"/>
    </row>
    <row r="952" spans="4:7" ht="12.75">
      <c r="D952" s="1"/>
      <c r="E952" s="1"/>
      <c r="G952" s="4"/>
    </row>
    <row r="953" spans="4:7" ht="12.75">
      <c r="D953" s="1"/>
      <c r="E953" s="1"/>
      <c r="G953" s="4"/>
    </row>
    <row r="954" spans="4:7" ht="12.75">
      <c r="D954" s="1"/>
      <c r="E954" s="1"/>
      <c r="G954" s="4"/>
    </row>
    <row r="955" spans="4:7" ht="12.75">
      <c r="D955" s="1"/>
      <c r="E955" s="1"/>
      <c r="G955" s="4"/>
    </row>
    <row r="956" spans="4:7" ht="12.75">
      <c r="D956" s="1"/>
      <c r="E956" s="1"/>
      <c r="G956" s="4"/>
    </row>
    <row r="957" spans="4:7" ht="12.75">
      <c r="D957" s="1"/>
      <c r="E957" s="1"/>
      <c r="G957" s="4"/>
    </row>
    <row r="958" spans="4:7" ht="12.75">
      <c r="D958" s="1"/>
      <c r="E958" s="1"/>
      <c r="G958" s="4"/>
    </row>
    <row r="959" spans="4:7" ht="12.75">
      <c r="D959" s="1"/>
      <c r="E959" s="1"/>
      <c r="G959" s="4"/>
    </row>
    <row r="960" spans="4:7" ht="12.75">
      <c r="D960" s="1"/>
      <c r="E960" s="1"/>
      <c r="G960" s="4"/>
    </row>
    <row r="961" spans="4:7" ht="12.75">
      <c r="D961" s="1"/>
      <c r="E961" s="1"/>
      <c r="G961" s="4"/>
    </row>
    <row r="962" spans="4:7" ht="12.75">
      <c r="D962" s="1"/>
      <c r="E962" s="1"/>
      <c r="G962" s="4"/>
    </row>
    <row r="963" spans="4:7" ht="12.75">
      <c r="D963" s="1"/>
      <c r="E963" s="1"/>
      <c r="G963" s="4"/>
    </row>
    <row r="964" spans="4:7" ht="12.75">
      <c r="D964" s="1"/>
      <c r="E964" s="1"/>
      <c r="G964" s="4"/>
    </row>
    <row r="965" spans="4:7" ht="12.75">
      <c r="D965" s="1"/>
      <c r="E965" s="1"/>
      <c r="G965" s="4"/>
    </row>
    <row r="966" spans="4:7" ht="12.75">
      <c r="D966" s="1"/>
      <c r="E966" s="1"/>
      <c r="G966" s="4"/>
    </row>
    <row r="967" spans="4:7" ht="12.75">
      <c r="D967" s="1"/>
      <c r="E967" s="1"/>
      <c r="G967" s="4"/>
    </row>
    <row r="968" spans="4:7" ht="12.75">
      <c r="D968" s="1"/>
      <c r="E968" s="1"/>
      <c r="G968" s="4"/>
    </row>
    <row r="969" spans="4:7" ht="12.75">
      <c r="D969" s="1"/>
      <c r="E969" s="1"/>
      <c r="G969" s="4"/>
    </row>
    <row r="970" spans="4:7" ht="12.75">
      <c r="D970" s="1"/>
      <c r="E970" s="1"/>
      <c r="G970" s="4"/>
    </row>
    <row r="971" spans="4:7" ht="12.75">
      <c r="D971" s="1"/>
      <c r="E971" s="1"/>
      <c r="G971" s="4"/>
    </row>
    <row r="972" spans="4:7" ht="12.75">
      <c r="D972" s="1"/>
      <c r="E972" s="1"/>
      <c r="G972" s="4"/>
    </row>
    <row r="973" spans="4:7" ht="12.75">
      <c r="D973" s="1"/>
      <c r="E973" s="1"/>
      <c r="G973" s="4"/>
    </row>
    <row r="974" spans="4:7" ht="12.75">
      <c r="D974" s="1"/>
      <c r="E974" s="1"/>
      <c r="G974" s="4"/>
    </row>
    <row r="975" spans="4:7" ht="12.75">
      <c r="D975" s="1"/>
      <c r="E975" s="1"/>
      <c r="G975" s="4"/>
    </row>
    <row r="976" spans="4:7" ht="12.75">
      <c r="D976" s="1"/>
      <c r="E976" s="1"/>
      <c r="G976" s="4"/>
    </row>
    <row r="977" spans="4:7" ht="12.75">
      <c r="D977" s="1"/>
      <c r="E977" s="1"/>
      <c r="G977" s="4"/>
    </row>
    <row r="978" spans="4:7" ht="12.75">
      <c r="D978" s="1"/>
      <c r="E978" s="1"/>
      <c r="G978" s="4"/>
    </row>
    <row r="979" spans="4:7" ht="12.75">
      <c r="D979" s="1"/>
      <c r="E979" s="1"/>
      <c r="G979" s="4"/>
    </row>
    <row r="980" spans="4:7" ht="12.75">
      <c r="D980" s="1"/>
      <c r="E980" s="1"/>
      <c r="G980" s="4"/>
    </row>
    <row r="981" spans="4:7" ht="12.75">
      <c r="D981" s="1"/>
      <c r="E981" s="1"/>
      <c r="G981" s="4"/>
    </row>
    <row r="982" spans="4:7" ht="12.75">
      <c r="D982" s="1"/>
      <c r="E982" s="1"/>
      <c r="G982" s="4"/>
    </row>
    <row r="983" spans="4:7" ht="12.75">
      <c r="D983" s="1"/>
      <c r="E983" s="1"/>
      <c r="G983" s="4"/>
    </row>
    <row r="984" spans="4:7" ht="12.75">
      <c r="D984" s="1"/>
      <c r="E984" s="1"/>
      <c r="G984" s="4"/>
    </row>
    <row r="985" spans="4:7" ht="12.75">
      <c r="D985" s="1"/>
      <c r="E985" s="1"/>
      <c r="G985" s="4"/>
    </row>
    <row r="986" spans="4:7" ht="12.75">
      <c r="D986" s="1"/>
      <c r="E986" s="1"/>
      <c r="G986" s="4"/>
    </row>
    <row r="987" spans="4:7" ht="12.75">
      <c r="D987" s="1"/>
      <c r="E987" s="1"/>
      <c r="G987" s="4"/>
    </row>
    <row r="988" spans="4:7" ht="12.75">
      <c r="D988" s="1"/>
      <c r="E988" s="1"/>
      <c r="G988" s="4"/>
    </row>
    <row r="989" spans="4:7" ht="12.75">
      <c r="D989" s="1"/>
      <c r="E989" s="1"/>
      <c r="G989" s="4"/>
    </row>
    <row r="990" spans="4:7" ht="12.75">
      <c r="D990" s="1"/>
      <c r="E990" s="1"/>
      <c r="G990" s="4"/>
    </row>
    <row r="991" spans="4:7" ht="12.75">
      <c r="D991" s="1"/>
      <c r="E991" s="1"/>
      <c r="G991" s="4"/>
    </row>
    <row r="992" spans="4:7" ht="12.75">
      <c r="D992" s="1"/>
      <c r="E992" s="1"/>
      <c r="G992" s="4"/>
    </row>
    <row r="993" spans="4:7" ht="12.75">
      <c r="D993" s="1"/>
      <c r="E993" s="1"/>
      <c r="G993" s="4"/>
    </row>
    <row r="994" spans="4:7" ht="12.75">
      <c r="D994" s="1"/>
      <c r="E994" s="1"/>
      <c r="G994" s="4"/>
    </row>
    <row r="995" spans="4:7" ht="12.75">
      <c r="D995" s="1"/>
      <c r="E995" s="1"/>
      <c r="G995" s="4"/>
    </row>
    <row r="996" spans="4:7" ht="12.75">
      <c r="D996" s="1"/>
      <c r="E996" s="1"/>
      <c r="G996" s="4"/>
    </row>
    <row r="997" spans="4:7" ht="12.75">
      <c r="D997" s="1"/>
      <c r="E997" s="1"/>
      <c r="G997" s="4"/>
    </row>
    <row r="998" spans="4:7" ht="12.75">
      <c r="D998" s="1"/>
      <c r="E998" s="1"/>
      <c r="G998" s="4"/>
    </row>
    <row r="999" spans="4:7" ht="12.75">
      <c r="D999" s="1"/>
      <c r="E999" s="1"/>
      <c r="G999" s="4"/>
    </row>
    <row r="1000" spans="4:7" ht="12.75">
      <c r="D1000" s="1"/>
      <c r="E1000" s="1"/>
      <c r="G1000" s="4"/>
    </row>
    <row r="1001" spans="4:7" ht="12.75">
      <c r="D1001" s="1"/>
      <c r="E1001" s="1"/>
      <c r="G1001" s="4"/>
    </row>
    <row r="1002" spans="4:7" ht="12.75">
      <c r="D1002" s="1"/>
      <c r="E1002" s="1"/>
      <c r="G1002" s="4"/>
    </row>
    <row r="1003" spans="4:7" ht="12.75">
      <c r="D1003" s="1"/>
      <c r="E1003" s="1"/>
      <c r="G1003" s="4"/>
    </row>
    <row r="1004" spans="4:7" ht="12.75">
      <c r="D1004" s="1"/>
      <c r="E1004" s="1"/>
      <c r="G1004" s="4"/>
    </row>
    <row r="1005" spans="4:7" ht="12.75">
      <c r="D1005" s="1"/>
      <c r="E1005" s="1"/>
      <c r="G1005" s="4"/>
    </row>
    <row r="1006" spans="4:7" ht="12.75">
      <c r="D1006" s="1"/>
      <c r="E1006" s="1"/>
      <c r="G1006" s="4"/>
    </row>
    <row r="1007" spans="4:7" ht="12.75">
      <c r="D1007" s="1"/>
      <c r="E1007" s="1"/>
      <c r="G1007" s="4"/>
    </row>
    <row r="1008" spans="4:7" ht="12.75">
      <c r="D1008" s="1"/>
      <c r="E1008" s="1"/>
      <c r="G1008" s="4"/>
    </row>
    <row r="1009" spans="4:7" ht="12.75">
      <c r="D1009" s="1"/>
      <c r="E1009" s="1"/>
      <c r="G1009" s="4"/>
    </row>
    <row r="1010" spans="4:7" ht="12.75">
      <c r="D1010" s="1"/>
      <c r="E1010" s="1"/>
      <c r="G1010" s="4"/>
    </row>
    <row r="1011" spans="4:7" ht="12.75">
      <c r="D1011" s="1"/>
      <c r="E1011" s="1"/>
      <c r="G1011" s="4"/>
    </row>
    <row r="1012" spans="4:7" ht="12.75">
      <c r="D1012" s="1"/>
      <c r="E1012" s="1"/>
      <c r="G1012" s="4"/>
    </row>
    <row r="1013" spans="4:7" ht="12.75">
      <c r="D1013" s="1"/>
      <c r="E1013" s="1"/>
      <c r="G1013" s="4"/>
    </row>
    <row r="1014" spans="4:7" ht="12.75">
      <c r="D1014" s="1"/>
      <c r="E1014" s="1"/>
      <c r="G1014" s="4"/>
    </row>
    <row r="1015" spans="4:7" ht="12.75">
      <c r="D1015" s="1"/>
      <c r="E1015" s="1"/>
      <c r="G1015" s="4"/>
    </row>
    <row r="1016" spans="4:7" ht="12.75">
      <c r="D1016" s="1"/>
      <c r="E1016" s="1"/>
      <c r="G1016" s="4"/>
    </row>
    <row r="1017" spans="4:7" ht="12.75">
      <c r="D1017" s="1"/>
      <c r="E1017" s="1"/>
      <c r="G1017" s="4"/>
    </row>
    <row r="1018" spans="4:7" ht="12.75">
      <c r="D1018" s="1"/>
      <c r="E1018" s="1"/>
      <c r="G1018" s="4"/>
    </row>
    <row r="1019" spans="4:7" ht="12.75">
      <c r="D1019" s="1"/>
      <c r="E1019" s="1"/>
      <c r="G1019" s="4"/>
    </row>
    <row r="1020" spans="4:7" ht="12.75">
      <c r="D1020" s="1"/>
      <c r="E1020" s="1"/>
      <c r="G1020" s="4"/>
    </row>
    <row r="1021" spans="4:7" ht="12.75">
      <c r="D1021" s="1"/>
      <c r="E1021" s="1"/>
      <c r="G1021" s="4"/>
    </row>
    <row r="1022" spans="4:7" ht="12.75">
      <c r="D1022" s="1"/>
      <c r="E1022" s="1"/>
      <c r="G1022" s="4"/>
    </row>
    <row r="1023" spans="4:7" ht="12.75">
      <c r="D1023" s="1"/>
      <c r="E1023" s="1"/>
      <c r="G1023" s="4"/>
    </row>
    <row r="1024" spans="4:7" ht="12.75">
      <c r="D1024" s="1"/>
      <c r="E1024" s="1"/>
      <c r="G1024" s="4"/>
    </row>
    <row r="1025" spans="4:7" ht="12.75">
      <c r="D1025" s="1"/>
      <c r="E1025" s="1"/>
      <c r="G1025" s="4"/>
    </row>
    <row r="1026" spans="4:7" ht="12.75">
      <c r="D1026" s="1"/>
      <c r="E1026" s="1"/>
      <c r="G1026" s="4"/>
    </row>
    <row r="1027" spans="4:7" ht="12.75">
      <c r="D1027" s="1"/>
      <c r="E1027" s="1"/>
      <c r="G1027" s="4"/>
    </row>
    <row r="1028" spans="4:7" ht="12.75">
      <c r="D1028" s="1"/>
      <c r="E1028" s="1"/>
      <c r="G1028" s="4"/>
    </row>
    <row r="1029" spans="4:7" ht="12.75">
      <c r="D1029" s="1"/>
      <c r="E1029" s="1"/>
      <c r="G1029" s="4"/>
    </row>
    <row r="1030" spans="4:7" ht="12.75">
      <c r="D1030" s="1"/>
      <c r="E1030" s="1"/>
      <c r="G1030" s="4"/>
    </row>
    <row r="1031" spans="4:7" ht="12.75">
      <c r="D1031" s="1"/>
      <c r="E1031" s="1"/>
      <c r="G1031" s="4"/>
    </row>
    <row r="1032" spans="4:7" ht="12.75">
      <c r="D1032" s="1"/>
      <c r="E1032" s="1"/>
      <c r="G1032" s="4"/>
    </row>
    <row r="1033" spans="4:7" ht="12.75">
      <c r="D1033" s="1"/>
      <c r="E1033" s="1"/>
      <c r="G1033" s="4"/>
    </row>
    <row r="1034" spans="4:7" ht="12.75">
      <c r="D1034" s="1"/>
      <c r="E1034" s="1"/>
      <c r="G1034" s="4"/>
    </row>
    <row r="1035" spans="4:7" ht="12.75">
      <c r="D1035" s="1"/>
      <c r="E1035" s="1"/>
      <c r="G1035" s="4"/>
    </row>
    <row r="1036" spans="4:7" ht="12.75">
      <c r="D1036" s="1"/>
      <c r="E1036" s="1"/>
      <c r="G1036" s="4"/>
    </row>
    <row r="1037" spans="4:7" ht="12.75">
      <c r="D1037" s="1"/>
      <c r="E1037" s="1"/>
      <c r="G1037" s="4"/>
    </row>
    <row r="1038" spans="4:7" ht="12.75">
      <c r="D1038" s="1"/>
      <c r="E1038" s="1"/>
      <c r="G1038" s="4"/>
    </row>
    <row r="1039" spans="4:7" ht="12.75">
      <c r="D1039" s="1"/>
      <c r="E1039" s="1"/>
      <c r="G1039" s="4"/>
    </row>
    <row r="1040" spans="4:7" ht="12.75">
      <c r="D1040" s="1"/>
      <c r="E1040" s="1"/>
      <c r="G1040" s="4"/>
    </row>
    <row r="1041" spans="4:7" ht="12.75">
      <c r="D1041" s="1"/>
      <c r="E1041" s="1"/>
      <c r="G1041" s="4"/>
    </row>
    <row r="1042" spans="4:7" ht="12.75">
      <c r="D1042" s="1"/>
      <c r="E1042" s="1"/>
      <c r="G1042" s="4"/>
    </row>
    <row r="1043" spans="4:7" ht="12.75">
      <c r="D1043" s="1"/>
      <c r="E1043" s="1"/>
      <c r="G1043" s="4"/>
    </row>
    <row r="1044" spans="4:7" ht="12.75">
      <c r="D1044" s="1"/>
      <c r="E1044" s="1"/>
      <c r="G1044" s="4"/>
    </row>
    <row r="1045" spans="4:7" ht="12.75">
      <c r="D1045" s="1"/>
      <c r="E1045" s="1"/>
      <c r="G1045" s="4"/>
    </row>
    <row r="1046" spans="4:7" ht="12.75">
      <c r="D1046" s="1"/>
      <c r="E1046" s="1"/>
      <c r="G1046" s="4"/>
    </row>
    <row r="1047" spans="4:7" ht="12.75">
      <c r="D1047" s="1"/>
      <c r="E1047" s="1"/>
      <c r="G1047" s="4"/>
    </row>
    <row r="1048" spans="4:7" ht="12.75">
      <c r="D1048" s="1"/>
      <c r="E1048" s="1"/>
      <c r="G1048" s="4"/>
    </row>
    <row r="1049" spans="4:7" ht="12.75">
      <c r="D1049" s="1"/>
      <c r="E1049" s="1"/>
      <c r="G1049" s="4"/>
    </row>
    <row r="1050" spans="4:7" ht="12.75">
      <c r="D1050" s="1"/>
      <c r="E1050" s="1"/>
      <c r="G1050" s="4"/>
    </row>
    <row r="1051" spans="4:7" ht="12.75">
      <c r="D1051" s="1"/>
      <c r="E1051" s="1"/>
      <c r="G1051" s="4"/>
    </row>
    <row r="1052" spans="4:7" ht="12.75">
      <c r="D1052" s="1"/>
      <c r="E1052" s="1"/>
      <c r="G1052" s="4"/>
    </row>
    <row r="1053" spans="4:7" ht="12.75">
      <c r="D1053" s="1"/>
      <c r="E1053" s="1"/>
      <c r="G1053" s="4"/>
    </row>
    <row r="1054" spans="4:7" ht="12.75">
      <c r="D1054" s="1"/>
      <c r="E1054" s="1"/>
      <c r="G1054" s="4"/>
    </row>
    <row r="1055" spans="4:7" ht="12.75">
      <c r="D1055" s="1"/>
      <c r="E1055" s="1"/>
      <c r="G1055" s="4"/>
    </row>
    <row r="1056" spans="4:7" ht="12.75">
      <c r="D1056" s="1"/>
      <c r="E1056" s="1"/>
      <c r="G1056" s="4"/>
    </row>
    <row r="1057" spans="4:7" ht="12.75">
      <c r="D1057" s="1"/>
      <c r="E1057" s="1"/>
      <c r="G1057" s="4"/>
    </row>
    <row r="1058" spans="4:7" ht="12.75">
      <c r="D1058" s="1"/>
      <c r="E1058" s="1"/>
      <c r="G1058" s="4"/>
    </row>
    <row r="1059" spans="4:7" ht="12.75">
      <c r="D1059" s="1"/>
      <c r="E1059" s="1"/>
      <c r="G1059" s="4"/>
    </row>
    <row r="1060" spans="4:7" ht="12.75">
      <c r="D1060" s="1"/>
      <c r="E1060" s="1"/>
      <c r="G1060" s="4"/>
    </row>
    <row r="1061" spans="4:7" ht="12.75">
      <c r="D1061" s="1"/>
      <c r="E1061" s="1"/>
      <c r="G1061" s="4"/>
    </row>
    <row r="1062" spans="4:7" ht="12.75">
      <c r="D1062" s="1"/>
      <c r="E1062" s="1"/>
      <c r="G1062" s="4"/>
    </row>
    <row r="1063" spans="4:7" ht="12.75">
      <c r="D1063" s="1"/>
      <c r="E1063" s="1"/>
      <c r="G1063" s="4"/>
    </row>
    <row r="1064" spans="4:7" ht="12.75">
      <c r="D1064" s="1"/>
      <c r="E1064" s="1"/>
      <c r="G1064" s="4"/>
    </row>
    <row r="1065" spans="4:7" ht="12.75">
      <c r="D1065" s="1"/>
      <c r="E1065" s="1"/>
      <c r="G1065" s="4"/>
    </row>
    <row r="1066" spans="4:7" ht="12.75">
      <c r="D1066" s="1"/>
      <c r="E1066" s="1"/>
      <c r="G1066" s="4"/>
    </row>
    <row r="1067" spans="4:7" ht="12.75">
      <c r="D1067" s="1"/>
      <c r="E1067" s="1"/>
      <c r="G1067" s="4"/>
    </row>
    <row r="1068" spans="4:7" ht="12.75">
      <c r="D1068" s="1"/>
      <c r="E1068" s="1"/>
      <c r="G1068" s="4"/>
    </row>
    <row r="1069" spans="4:7" ht="12.75">
      <c r="D1069" s="1"/>
      <c r="E1069" s="1"/>
      <c r="G1069" s="4"/>
    </row>
    <row r="1070" spans="4:7" ht="12.75">
      <c r="D1070" s="1"/>
      <c r="E1070" s="1"/>
      <c r="G1070" s="4"/>
    </row>
    <row r="1071" spans="4:7" ht="12.75">
      <c r="D1071" s="1"/>
      <c r="E1071" s="1"/>
      <c r="G1071" s="4"/>
    </row>
    <row r="1072" spans="4:7" ht="12.75">
      <c r="D1072" s="1"/>
      <c r="E1072" s="1"/>
      <c r="G1072" s="4"/>
    </row>
    <row r="1073" spans="4:7" ht="12.75">
      <c r="D1073" s="1"/>
      <c r="E1073" s="1"/>
      <c r="G1073" s="4"/>
    </row>
    <row r="1074" spans="4:7" ht="12.75">
      <c r="D1074" s="1"/>
      <c r="E1074" s="1"/>
      <c r="G1074" s="4"/>
    </row>
    <row r="1075" spans="4:7" ht="12.75">
      <c r="D1075" s="1"/>
      <c r="E1075" s="1"/>
      <c r="G1075" s="4"/>
    </row>
    <row r="1076" spans="4:7" ht="12.75">
      <c r="D1076" s="1"/>
      <c r="E1076" s="1"/>
      <c r="G1076" s="4"/>
    </row>
    <row r="1077" spans="4:7" ht="12.75">
      <c r="D1077" s="1"/>
      <c r="E1077" s="1"/>
      <c r="G1077" s="4"/>
    </row>
    <row r="1078" spans="4:7" ht="12.75">
      <c r="D1078" s="1"/>
      <c r="E1078" s="1"/>
      <c r="G1078" s="4"/>
    </row>
    <row r="1079" spans="4:7" ht="12.75">
      <c r="D1079" s="1"/>
      <c r="E1079" s="1"/>
      <c r="G1079" s="4"/>
    </row>
    <row r="1080" spans="4:7" ht="12.75">
      <c r="D1080" s="1"/>
      <c r="E1080" s="1"/>
      <c r="G1080" s="4"/>
    </row>
    <row r="1081" spans="4:7" ht="12.75">
      <c r="D1081" s="1"/>
      <c r="E1081" s="1"/>
      <c r="G1081" s="4"/>
    </row>
    <row r="1082" spans="4:7" ht="12.75">
      <c r="D1082" s="1"/>
      <c r="E1082" s="1"/>
      <c r="G1082" s="4"/>
    </row>
    <row r="1083" spans="4:7" ht="12.75">
      <c r="D1083" s="1"/>
      <c r="E1083" s="1"/>
      <c r="G1083" s="4"/>
    </row>
    <row r="1084" spans="4:7" ht="12.75">
      <c r="D1084" s="1"/>
      <c r="E1084" s="1"/>
      <c r="G1084" s="4"/>
    </row>
    <row r="1085" spans="4:7" ht="12.75">
      <c r="D1085" s="1"/>
      <c r="E1085" s="1"/>
      <c r="G1085" s="4"/>
    </row>
    <row r="1086" spans="4:7" ht="12.75">
      <c r="D1086" s="1"/>
      <c r="E1086" s="1"/>
      <c r="G1086" s="4"/>
    </row>
    <row r="1087" spans="4:7" ht="12.75">
      <c r="D1087" s="1"/>
      <c r="E1087" s="1"/>
      <c r="G1087" s="4"/>
    </row>
    <row r="1088" spans="4:7" ht="12.75">
      <c r="D1088" s="1"/>
      <c r="E1088" s="1"/>
      <c r="G1088" s="4"/>
    </row>
    <row r="1089" spans="4:7" ht="12.75">
      <c r="D1089" s="1"/>
      <c r="E1089" s="1"/>
      <c r="G1089" s="4"/>
    </row>
    <row r="1090" spans="4:7" ht="12.75">
      <c r="D1090" s="1"/>
      <c r="E1090" s="1"/>
      <c r="G1090" s="4"/>
    </row>
    <row r="1091" spans="4:7" ht="12.75">
      <c r="D1091" s="1"/>
      <c r="E1091" s="1"/>
      <c r="G1091" s="4"/>
    </row>
    <row r="1092" spans="4:7" ht="12.75">
      <c r="D1092" s="1"/>
      <c r="E1092" s="1"/>
      <c r="G1092" s="4"/>
    </row>
    <row r="1093" spans="4:7" ht="12.75">
      <c r="D1093" s="1"/>
      <c r="E1093" s="1"/>
      <c r="G1093" s="4"/>
    </row>
    <row r="1094" spans="4:7" ht="12.75">
      <c r="D1094" s="1"/>
      <c r="E1094" s="1"/>
      <c r="G1094" s="4"/>
    </row>
    <row r="1095" spans="4:7" ht="12.75">
      <c r="D1095" s="1"/>
      <c r="E1095" s="1"/>
      <c r="G1095" s="4"/>
    </row>
    <row r="1096" spans="4:7" ht="12.75">
      <c r="D1096" s="1"/>
      <c r="E1096" s="1"/>
      <c r="G1096" s="4"/>
    </row>
    <row r="1097" spans="4:7" ht="12.75">
      <c r="D1097" s="1"/>
      <c r="E1097" s="1"/>
      <c r="G1097" s="4"/>
    </row>
    <row r="1098" spans="4:7" ht="12.75">
      <c r="D1098" s="1"/>
      <c r="E1098" s="1"/>
      <c r="G1098" s="4"/>
    </row>
    <row r="1099" spans="4:7" ht="12.75">
      <c r="D1099" s="1"/>
      <c r="E1099" s="1"/>
      <c r="G1099" s="4"/>
    </row>
    <row r="1100" spans="4:7" ht="12.75">
      <c r="D1100" s="1"/>
      <c r="E1100" s="1"/>
      <c r="G1100" s="4"/>
    </row>
    <row r="1101" spans="4:7" ht="12.75">
      <c r="D1101" s="1"/>
      <c r="E1101" s="1"/>
      <c r="G1101" s="4"/>
    </row>
    <row r="1102" spans="4:7" ht="12.75">
      <c r="D1102" s="1"/>
      <c r="E1102" s="1"/>
      <c r="G1102" s="4"/>
    </row>
    <row r="1103" spans="4:7" ht="12.75">
      <c r="D1103" s="1"/>
      <c r="E1103" s="1"/>
      <c r="G1103" s="4"/>
    </row>
    <row r="1104" spans="4:7" ht="12.75">
      <c r="D1104" s="1"/>
      <c r="E1104" s="1"/>
      <c r="G1104" s="4"/>
    </row>
    <row r="1105" spans="4:7" ht="12.75">
      <c r="D1105" s="1"/>
      <c r="E1105" s="1"/>
      <c r="G1105" s="4"/>
    </row>
    <row r="1106" spans="4:7" ht="12.75">
      <c r="D1106" s="1"/>
      <c r="E1106" s="1"/>
      <c r="G1106" s="4"/>
    </row>
    <row r="1107" spans="4:7" ht="12.75">
      <c r="D1107" s="1"/>
      <c r="E1107" s="1"/>
      <c r="G1107" s="4"/>
    </row>
    <row r="1108" spans="4:7" ht="12.75">
      <c r="D1108" s="1"/>
      <c r="E1108" s="1"/>
      <c r="G1108" s="4"/>
    </row>
    <row r="1109" spans="4:7" ht="12.75">
      <c r="D1109" s="1"/>
      <c r="E1109" s="1"/>
      <c r="G1109" s="4"/>
    </row>
    <row r="1110" spans="4:7" ht="12.75">
      <c r="D1110" s="1"/>
      <c r="E1110" s="1"/>
      <c r="G1110" s="4"/>
    </row>
    <row r="1111" spans="4:7" ht="12.75">
      <c r="D1111" s="1"/>
      <c r="E1111" s="1"/>
      <c r="G1111" s="4"/>
    </row>
    <row r="1112" spans="4:7" ht="12.75">
      <c r="D1112" s="1"/>
      <c r="E1112" s="1"/>
      <c r="G1112" s="4"/>
    </row>
    <row r="1113" spans="4:7" ht="12.75">
      <c r="D1113" s="1"/>
      <c r="E1113" s="1"/>
      <c r="G1113" s="4"/>
    </row>
    <row r="1114" spans="4:7" ht="12.75">
      <c r="D1114" s="1"/>
      <c r="E1114" s="1"/>
      <c r="G1114" s="4"/>
    </row>
    <row r="1115" spans="4:7" ht="12.75">
      <c r="D1115" s="1"/>
      <c r="E1115" s="1"/>
      <c r="G1115" s="4"/>
    </row>
    <row r="1116" spans="4:7" ht="12.75">
      <c r="D1116" s="1"/>
      <c r="E1116" s="1"/>
      <c r="G1116" s="4"/>
    </row>
    <row r="1117" spans="4:7" ht="12.75">
      <c r="D1117" s="1"/>
      <c r="E1117" s="1"/>
      <c r="G1117" s="4"/>
    </row>
    <row r="1118" spans="4:7" ht="12.75">
      <c r="D1118" s="1"/>
      <c r="E1118" s="1"/>
      <c r="G1118" s="4"/>
    </row>
    <row r="1119" spans="4:7" ht="12.75">
      <c r="D1119" s="1"/>
      <c r="E1119" s="1"/>
      <c r="G1119" s="4"/>
    </row>
    <row r="1120" spans="4:7" ht="12.75">
      <c r="D1120" s="1"/>
      <c r="E1120" s="1"/>
      <c r="G1120" s="4"/>
    </row>
    <row r="1121" spans="4:7" ht="12.75">
      <c r="D1121" s="1"/>
      <c r="E1121" s="1"/>
      <c r="G1121" s="4"/>
    </row>
    <row r="1122" spans="4:7" ht="12.75">
      <c r="D1122" s="1"/>
      <c r="E1122" s="1"/>
      <c r="G1122" s="4"/>
    </row>
    <row r="1123" spans="4:7" ht="12.75">
      <c r="D1123" s="1"/>
      <c r="E1123" s="1"/>
      <c r="G1123" s="4"/>
    </row>
    <row r="1124" spans="4:7" ht="12.75">
      <c r="D1124" s="1"/>
      <c r="E1124" s="1"/>
      <c r="G1124" s="4"/>
    </row>
    <row r="1125" spans="4:7" ht="12.75">
      <c r="D1125" s="1"/>
      <c r="E1125" s="1"/>
      <c r="G1125" s="4"/>
    </row>
    <row r="1126" spans="4:7" ht="12.75">
      <c r="D1126" s="1"/>
      <c r="E1126" s="1"/>
      <c r="G1126" s="4"/>
    </row>
    <row r="1127" spans="4:7" ht="12.75">
      <c r="D1127" s="1"/>
      <c r="E1127" s="1"/>
      <c r="G1127" s="4"/>
    </row>
    <row r="1128" spans="4:7" ht="12.75">
      <c r="D1128" s="1"/>
      <c r="E1128" s="1"/>
      <c r="G1128" s="4"/>
    </row>
    <row r="1129" spans="4:7" ht="12.75">
      <c r="D1129" s="1"/>
      <c r="E1129" s="1"/>
      <c r="G1129" s="4"/>
    </row>
    <row r="1130" spans="4:7" ht="12.75">
      <c r="D1130" s="1"/>
      <c r="E1130" s="1"/>
      <c r="G1130" s="4"/>
    </row>
    <row r="1131" spans="4:7" ht="12.75">
      <c r="D1131" s="1"/>
      <c r="E1131" s="1"/>
      <c r="G1131" s="4"/>
    </row>
    <row r="1132" spans="4:7" ht="12.75">
      <c r="D1132" s="1"/>
      <c r="E1132" s="1"/>
      <c r="G1132" s="4"/>
    </row>
    <row r="1133" spans="4:7" ht="12.75">
      <c r="D1133" s="1"/>
      <c r="E1133" s="1"/>
      <c r="G1133" s="4"/>
    </row>
    <row r="1134" spans="4:7" ht="12.75">
      <c r="D1134" s="1"/>
      <c r="E1134" s="1"/>
      <c r="G1134" s="4"/>
    </row>
    <row r="1135" spans="4:7" ht="12.75">
      <c r="D1135" s="1"/>
      <c r="E1135" s="1"/>
      <c r="G1135" s="4"/>
    </row>
    <row r="1136" spans="4:7" ht="12.75">
      <c r="D1136" s="1"/>
      <c r="E1136" s="1"/>
      <c r="G1136" s="4"/>
    </row>
    <row r="1137" spans="4:7" ht="12.75">
      <c r="D1137" s="1"/>
      <c r="E1137" s="1"/>
      <c r="G1137" s="4"/>
    </row>
    <row r="1138" spans="4:7" ht="12.75">
      <c r="D1138" s="1"/>
      <c r="E1138" s="1"/>
      <c r="G1138" s="4"/>
    </row>
    <row r="1139" spans="4:7" ht="12.75">
      <c r="D1139" s="1"/>
      <c r="E1139" s="1"/>
      <c r="G1139" s="4"/>
    </row>
    <row r="1140" spans="4:7" ht="12.75">
      <c r="D1140" s="1"/>
      <c r="E1140" s="1"/>
      <c r="G1140" s="4"/>
    </row>
    <row r="1141" spans="4:7" ht="12.75">
      <c r="D1141" s="1"/>
      <c r="E1141" s="1"/>
      <c r="G1141" s="4"/>
    </row>
    <row r="1142" spans="4:7" ht="12.75">
      <c r="D1142" s="1"/>
      <c r="E1142" s="1"/>
      <c r="G1142" s="4"/>
    </row>
    <row r="1143" spans="4:7" ht="12.75">
      <c r="D1143" s="1"/>
      <c r="E1143" s="1"/>
      <c r="G1143" s="4"/>
    </row>
    <row r="1144" spans="4:7" ht="12.75">
      <c r="D1144" s="1"/>
      <c r="E1144" s="1"/>
      <c r="G1144" s="4"/>
    </row>
    <row r="1145" spans="4:7" ht="12.75">
      <c r="D1145" s="1"/>
      <c r="E1145" s="1"/>
      <c r="G1145" s="4"/>
    </row>
    <row r="1146" spans="4:7" ht="12.75">
      <c r="D1146" s="1"/>
      <c r="E1146" s="1"/>
      <c r="G1146" s="4"/>
    </row>
    <row r="1147" spans="4:7" ht="12.75">
      <c r="D1147" s="1"/>
      <c r="E1147" s="1"/>
      <c r="G1147" s="4"/>
    </row>
    <row r="1148" spans="4:7" ht="12.75">
      <c r="D1148" s="1"/>
      <c r="E1148" s="1"/>
      <c r="G1148" s="4"/>
    </row>
    <row r="1149" spans="4:7" ht="12.75">
      <c r="D1149" s="1"/>
      <c r="E1149" s="1"/>
      <c r="G1149" s="4"/>
    </row>
    <row r="1150" spans="4:7" ht="12.75">
      <c r="D1150" s="1"/>
      <c r="E1150" s="1"/>
      <c r="G1150" s="4"/>
    </row>
    <row r="1151" spans="4:7" ht="12.75">
      <c r="D1151" s="1"/>
      <c r="E1151" s="1"/>
      <c r="G1151" s="4"/>
    </row>
    <row r="1152" spans="4:7" ht="12.75">
      <c r="D1152" s="1"/>
      <c r="E1152" s="1"/>
      <c r="G1152" s="4"/>
    </row>
    <row r="1153" spans="4:7" ht="12.75">
      <c r="D1153" s="1"/>
      <c r="E1153" s="1"/>
      <c r="G1153" s="4"/>
    </row>
    <row r="1154" spans="4:7" ht="12.75">
      <c r="D1154" s="1"/>
      <c r="E1154" s="1"/>
      <c r="G1154" s="4"/>
    </row>
    <row r="1155" spans="4:7" ht="12.75">
      <c r="D1155" s="1"/>
      <c r="E1155" s="1"/>
      <c r="G1155" s="4"/>
    </row>
    <row r="1156" spans="4:7" ht="12.75">
      <c r="D1156" s="1"/>
      <c r="E1156" s="1"/>
      <c r="G1156" s="4"/>
    </row>
    <row r="1157" spans="4:7" ht="12.75">
      <c r="D1157" s="1"/>
      <c r="E1157" s="1"/>
      <c r="G1157" s="4"/>
    </row>
    <row r="1158" spans="4:7" ht="12.75">
      <c r="D1158" s="1"/>
      <c r="E1158" s="1"/>
      <c r="G1158" s="4"/>
    </row>
    <row r="1159" spans="4:7" ht="12.75">
      <c r="D1159" s="1"/>
      <c r="E1159" s="1"/>
      <c r="G1159" s="4"/>
    </row>
    <row r="1160" spans="4:7" ht="12.75">
      <c r="D1160" s="1"/>
      <c r="E1160" s="1"/>
      <c r="G1160" s="4"/>
    </row>
    <row r="1161" spans="4:7" ht="12.75">
      <c r="D1161" s="1"/>
      <c r="E1161" s="1"/>
      <c r="G1161" s="4"/>
    </row>
    <row r="1162" spans="4:7" ht="12.75">
      <c r="D1162" s="1"/>
      <c r="E1162" s="1"/>
      <c r="G1162" s="4"/>
    </row>
    <row r="1163" spans="4:7" ht="12.75">
      <c r="D1163" s="1"/>
      <c r="E1163" s="1"/>
      <c r="G1163" s="4"/>
    </row>
    <row r="1164" spans="4:7" ht="12.75">
      <c r="D1164" s="1"/>
      <c r="E1164" s="1"/>
      <c r="G1164" s="4"/>
    </row>
    <row r="1165" spans="4:7" ht="12.75">
      <c r="D1165" s="1"/>
      <c r="E1165" s="1"/>
      <c r="G1165" s="4"/>
    </row>
    <row r="1166" spans="4:7" ht="12.75">
      <c r="D1166" s="1"/>
      <c r="E1166" s="1"/>
      <c r="G1166" s="4"/>
    </row>
    <row r="1167" spans="4:7" ht="12.75">
      <c r="D1167" s="1"/>
      <c r="E1167" s="1"/>
      <c r="G1167" s="4"/>
    </row>
    <row r="1168" spans="4:7" ht="12.75">
      <c r="D1168" s="1"/>
      <c r="E1168" s="1"/>
      <c r="G1168" s="4"/>
    </row>
    <row r="1169" spans="4:7" ht="12.75">
      <c r="D1169" s="1"/>
      <c r="E1169" s="1"/>
      <c r="G1169" s="4"/>
    </row>
    <row r="1170" spans="4:7" ht="12.75">
      <c r="D1170" s="1"/>
      <c r="E1170" s="1"/>
      <c r="G1170" s="4"/>
    </row>
    <row r="1171" spans="4:7" ht="12.75">
      <c r="D1171" s="1"/>
      <c r="E1171" s="1"/>
      <c r="G1171" s="4"/>
    </row>
    <row r="1172" spans="4:7" ht="12.75">
      <c r="D1172" s="1"/>
      <c r="E1172" s="1"/>
      <c r="G1172" s="4"/>
    </row>
    <row r="1173" spans="4:7" ht="12.75">
      <c r="D1173" s="1"/>
      <c r="E1173" s="1"/>
      <c r="G1173" s="4"/>
    </row>
    <row r="1174" spans="4:7" ht="12.75">
      <c r="D1174" s="1"/>
      <c r="E1174" s="1"/>
      <c r="G1174" s="4"/>
    </row>
    <row r="1175" spans="4:7" ht="12.75">
      <c r="D1175" s="1"/>
      <c r="E1175" s="1"/>
      <c r="G1175" s="4"/>
    </row>
    <row r="1176" spans="4:7" ht="12.75">
      <c r="D1176" s="1"/>
      <c r="E1176" s="1"/>
      <c r="G1176" s="4"/>
    </row>
    <row r="1177" spans="4:7" ht="12.75">
      <c r="D1177" s="1"/>
      <c r="E1177" s="1"/>
      <c r="G1177" s="4"/>
    </row>
    <row r="1178" spans="4:7" ht="12.75">
      <c r="D1178" s="1"/>
      <c r="E1178" s="1"/>
      <c r="G1178" s="4"/>
    </row>
    <row r="1179" spans="4:7" ht="12.75">
      <c r="D1179" s="1"/>
      <c r="E1179" s="1"/>
      <c r="G1179" s="4"/>
    </row>
    <row r="1180" spans="4:7" ht="12.75">
      <c r="D1180" s="1"/>
      <c r="E1180" s="1"/>
      <c r="G1180" s="4"/>
    </row>
    <row r="1181" spans="4:7" ht="12.75">
      <c r="D1181" s="1"/>
      <c r="E1181" s="1"/>
      <c r="G1181" s="4"/>
    </row>
    <row r="1182" spans="4:7" ht="12.75">
      <c r="D1182" s="1"/>
      <c r="E1182" s="1"/>
      <c r="G1182" s="4"/>
    </row>
    <row r="1183" spans="4:7" ht="12.75">
      <c r="D1183" s="1"/>
      <c r="E1183" s="1"/>
      <c r="G1183" s="4"/>
    </row>
    <row r="1184" spans="4:7" ht="12.75">
      <c r="D1184" s="1"/>
      <c r="E1184" s="1"/>
      <c r="G1184" s="4"/>
    </row>
    <row r="1185" spans="4:7" ht="12.75">
      <c r="D1185" s="1"/>
      <c r="E1185" s="1"/>
      <c r="G1185" s="4"/>
    </row>
    <row r="1186" spans="4:7" ht="12.75">
      <c r="D1186" s="1"/>
      <c r="E1186" s="1"/>
      <c r="G1186" s="4"/>
    </row>
    <row r="1187" spans="4:7" ht="12.75">
      <c r="D1187" s="1"/>
      <c r="E1187" s="1"/>
      <c r="G1187" s="4"/>
    </row>
    <row r="1188" spans="4:7" ht="12.75">
      <c r="D1188" s="1"/>
      <c r="E1188" s="1"/>
      <c r="G1188" s="4"/>
    </row>
    <row r="1189" spans="4:7" ht="12.75">
      <c r="D1189" s="1"/>
      <c r="E1189" s="1"/>
      <c r="G1189" s="4"/>
    </row>
    <row r="1190" spans="4:7" ht="12.75">
      <c r="D1190" s="1"/>
      <c r="E1190" s="1"/>
      <c r="G1190" s="4"/>
    </row>
    <row r="1191" spans="4:7" ht="12.75">
      <c r="D1191" s="1"/>
      <c r="E1191" s="1"/>
      <c r="G1191" s="4"/>
    </row>
    <row r="1192" spans="4:7" ht="12.75">
      <c r="D1192" s="1"/>
      <c r="E1192" s="1"/>
      <c r="G1192" s="4"/>
    </row>
    <row r="1193" spans="4:7" ht="12.75">
      <c r="D1193" s="1"/>
      <c r="E1193" s="1"/>
      <c r="G1193" s="4"/>
    </row>
    <row r="1194" spans="4:7" ht="12.75">
      <c r="D1194" s="1"/>
      <c r="E1194" s="1"/>
      <c r="G1194" s="4"/>
    </row>
    <row r="1195" spans="4:7" ht="12.75">
      <c r="D1195" s="1"/>
      <c r="E1195" s="1"/>
      <c r="G1195" s="4"/>
    </row>
    <row r="1196" spans="4:7" ht="12.75">
      <c r="D1196" s="1"/>
      <c r="E1196" s="1"/>
      <c r="G1196" s="4"/>
    </row>
    <row r="1197" spans="4:7" ht="12.75">
      <c r="D1197" s="1"/>
      <c r="E1197" s="1"/>
      <c r="G1197" s="4"/>
    </row>
    <row r="1198" spans="4:7" ht="12.75">
      <c r="D1198" s="1"/>
      <c r="E1198" s="1"/>
      <c r="G1198" s="4"/>
    </row>
    <row r="1199" spans="4:7" ht="12.75">
      <c r="D1199" s="1"/>
      <c r="E1199" s="1"/>
      <c r="G1199" s="4"/>
    </row>
    <row r="1200" spans="4:7" ht="12.75">
      <c r="D1200" s="1"/>
      <c r="E1200" s="1"/>
      <c r="G1200" s="4"/>
    </row>
    <row r="1201" spans="4:7" ht="12.75">
      <c r="D1201" s="1"/>
      <c r="E1201" s="1"/>
      <c r="G1201" s="4"/>
    </row>
    <row r="1202" spans="4:7" ht="12.75">
      <c r="D1202" s="1"/>
      <c r="E1202" s="1"/>
      <c r="G1202" s="4"/>
    </row>
    <row r="1203" spans="4:7" ht="12.75">
      <c r="D1203" s="1"/>
      <c r="E1203" s="1"/>
      <c r="G1203" s="4"/>
    </row>
    <row r="1204" spans="4:7" ht="12.75">
      <c r="D1204" s="1"/>
      <c r="E1204" s="1"/>
      <c r="G1204" s="4"/>
    </row>
    <row r="1205" spans="4:7" ht="12.75">
      <c r="D1205" s="1"/>
      <c r="E1205" s="1"/>
      <c r="G1205" s="4"/>
    </row>
    <row r="1206" spans="4:7" ht="12.75">
      <c r="D1206" s="1"/>
      <c r="E1206" s="1"/>
      <c r="G1206" s="4"/>
    </row>
    <row r="1207" spans="4:7" ht="12.75">
      <c r="D1207" s="1"/>
      <c r="E1207" s="1"/>
      <c r="G1207" s="4"/>
    </row>
    <row r="1208" spans="4:7" ht="12.75">
      <c r="D1208" s="1"/>
      <c r="E1208" s="1"/>
      <c r="G1208" s="4"/>
    </row>
    <row r="1209" spans="4:7" ht="12.75">
      <c r="D1209" s="1"/>
      <c r="E1209" s="1"/>
      <c r="G1209" s="4"/>
    </row>
    <row r="1210" spans="4:7" ht="12.75">
      <c r="D1210" s="1"/>
      <c r="E1210" s="1"/>
      <c r="G1210" s="4"/>
    </row>
    <row r="1211" spans="4:7" ht="12.75">
      <c r="D1211" s="1"/>
      <c r="E1211" s="1"/>
      <c r="G1211" s="4"/>
    </row>
    <row r="1212" spans="4:7" ht="12.75">
      <c r="D1212" s="1"/>
      <c r="E1212" s="1"/>
      <c r="G1212" s="4"/>
    </row>
    <row r="1213" spans="4:7" ht="12.75">
      <c r="D1213" s="1"/>
      <c r="E1213" s="1"/>
      <c r="G1213" s="4"/>
    </row>
    <row r="1214" spans="4:7" ht="12.75">
      <c r="D1214" s="1"/>
      <c r="E1214" s="1"/>
      <c r="G1214" s="4"/>
    </row>
    <row r="1215" spans="4:7" ht="12.75">
      <c r="D1215" s="1"/>
      <c r="E1215" s="1"/>
      <c r="G1215" s="4"/>
    </row>
    <row r="1216" spans="4:7" ht="12.75">
      <c r="D1216" s="1"/>
      <c r="E1216" s="1"/>
      <c r="G1216" s="4"/>
    </row>
    <row r="1217" spans="4:7" ht="12.75">
      <c r="D1217" s="1"/>
      <c r="E1217" s="1"/>
      <c r="G1217" s="4"/>
    </row>
    <row r="1218" spans="4:7" ht="12.75">
      <c r="D1218" s="1"/>
      <c r="E1218" s="1"/>
      <c r="G1218" s="4"/>
    </row>
    <row r="1219" spans="4:7" ht="12.75">
      <c r="D1219" s="1"/>
      <c r="E1219" s="1"/>
      <c r="G1219" s="4"/>
    </row>
    <row r="1220" spans="4:7" ht="12.75">
      <c r="D1220" s="1"/>
      <c r="E1220" s="1"/>
      <c r="G1220" s="4"/>
    </row>
    <row r="1221" spans="4:7" ht="12.75">
      <c r="D1221" s="1"/>
      <c r="E1221" s="1"/>
      <c r="G1221" s="4"/>
    </row>
    <row r="1222" spans="4:7" ht="12.75">
      <c r="D1222" s="1"/>
      <c r="E1222" s="1"/>
      <c r="G1222" s="4"/>
    </row>
    <row r="1223" spans="4:7" ht="12.75">
      <c r="D1223" s="1"/>
      <c r="E1223" s="1"/>
      <c r="G1223" s="4"/>
    </row>
    <row r="1224" spans="4:7" ht="12.75">
      <c r="D1224" s="1"/>
      <c r="E1224" s="1"/>
      <c r="G1224" s="4"/>
    </row>
    <row r="1225" spans="4:7" ht="12.75">
      <c r="D1225" s="1"/>
      <c r="E1225" s="1"/>
      <c r="G1225" s="4"/>
    </row>
    <row r="1226" spans="4:7" ht="12.75">
      <c r="D1226" s="1"/>
      <c r="E1226" s="1"/>
      <c r="G1226" s="4"/>
    </row>
    <row r="1227" spans="4:7" ht="12.75">
      <c r="D1227" s="1"/>
      <c r="E1227" s="1"/>
      <c r="G1227" s="4"/>
    </row>
    <row r="1228" spans="4:7" ht="12.75">
      <c r="D1228" s="1"/>
      <c r="E1228" s="1"/>
      <c r="G1228" s="4"/>
    </row>
    <row r="1229" spans="4:7" ht="12.75">
      <c r="D1229" s="1"/>
      <c r="E1229" s="1"/>
      <c r="G1229" s="4"/>
    </row>
    <row r="1230" spans="4:7" ht="12.75">
      <c r="D1230" s="1"/>
      <c r="E1230" s="1"/>
      <c r="G1230" s="4"/>
    </row>
    <row r="1231" spans="4:7" ht="12.75">
      <c r="D1231" s="1"/>
      <c r="E1231" s="1"/>
      <c r="G1231" s="4"/>
    </row>
    <row r="1232" spans="4:7" ht="12.75">
      <c r="D1232" s="1"/>
      <c r="E1232" s="1"/>
      <c r="G1232" s="4"/>
    </row>
    <row r="1233" spans="4:7" ht="12.75">
      <c r="D1233" s="1"/>
      <c r="E1233" s="1"/>
      <c r="G1233" s="4"/>
    </row>
    <row r="1234" spans="4:7" ht="12.75">
      <c r="D1234" s="1"/>
      <c r="E1234" s="1"/>
      <c r="G1234" s="4"/>
    </row>
    <row r="1235" spans="4:7" ht="12.75">
      <c r="D1235" s="1"/>
      <c r="E1235" s="1"/>
      <c r="G1235" s="4"/>
    </row>
    <row r="1236" spans="4:7" ht="12.75">
      <c r="D1236" s="1"/>
      <c r="E1236" s="1"/>
      <c r="G1236" s="4"/>
    </row>
    <row r="1237" spans="4:7" ht="12.75">
      <c r="D1237" s="1"/>
      <c r="E1237" s="1"/>
      <c r="G1237" s="4"/>
    </row>
    <row r="1238" spans="4:7" ht="12.75">
      <c r="D1238" s="1"/>
      <c r="E1238" s="1"/>
      <c r="G1238" s="4"/>
    </row>
    <row r="1239" spans="4:7" ht="12.75">
      <c r="D1239" s="1"/>
      <c r="E1239" s="1"/>
      <c r="G1239" s="4"/>
    </row>
    <row r="1240" spans="4:7" ht="12.75">
      <c r="D1240" s="1"/>
      <c r="E1240" s="1"/>
      <c r="G1240" s="4"/>
    </row>
    <row r="1241" spans="4:7" ht="12.75">
      <c r="D1241" s="1"/>
      <c r="E1241" s="1"/>
      <c r="G1241" s="4"/>
    </row>
    <row r="1242" spans="4:7" ht="12.75">
      <c r="D1242" s="1"/>
      <c r="E1242" s="1"/>
      <c r="G1242" s="4"/>
    </row>
    <row r="1243" spans="4:7" ht="12.75">
      <c r="D1243" s="1"/>
      <c r="E1243" s="1"/>
      <c r="G1243" s="4"/>
    </row>
    <row r="1244" spans="4:7" ht="12.75">
      <c r="D1244" s="1"/>
      <c r="E1244" s="1"/>
      <c r="G1244" s="4"/>
    </row>
    <row r="1245" spans="4:7" ht="12.75">
      <c r="D1245" s="1"/>
      <c r="E1245" s="1"/>
      <c r="G1245" s="4"/>
    </row>
    <row r="1246" spans="4:7" ht="12.75">
      <c r="D1246" s="1"/>
      <c r="E1246" s="1"/>
      <c r="G1246" s="4"/>
    </row>
    <row r="1247" spans="4:7" ht="12.75">
      <c r="D1247" s="1"/>
      <c r="E1247" s="1"/>
      <c r="G1247" s="4"/>
    </row>
    <row r="1248" spans="4:7" ht="12.75">
      <c r="D1248" s="1"/>
      <c r="E1248" s="1"/>
      <c r="G1248" s="4"/>
    </row>
    <row r="1249" spans="4:7" ht="12.75">
      <c r="D1249" s="1"/>
      <c r="E1249" s="1"/>
      <c r="G1249" s="4"/>
    </row>
    <row r="1250" spans="4:7" ht="12.75">
      <c r="D1250" s="1"/>
      <c r="E1250" s="1"/>
      <c r="G1250" s="4"/>
    </row>
    <row r="1251" spans="4:7" ht="12.75">
      <c r="D1251" s="1"/>
      <c r="E1251" s="1"/>
      <c r="G1251" s="4"/>
    </row>
    <row r="1252" spans="4:7" ht="12.75">
      <c r="D1252" s="1"/>
      <c r="E1252" s="1"/>
      <c r="G1252" s="4"/>
    </row>
    <row r="1253" spans="4:7" ht="12.75">
      <c r="D1253" s="1"/>
      <c r="E1253" s="1"/>
      <c r="G1253" s="4"/>
    </row>
    <row r="1254" spans="4:7" ht="12.75">
      <c r="D1254" s="1"/>
      <c r="E1254" s="1"/>
      <c r="G1254" s="4"/>
    </row>
    <row r="1255" spans="4:7" ht="12.75">
      <c r="D1255" s="1"/>
      <c r="E1255" s="1"/>
      <c r="G1255" s="4"/>
    </row>
    <row r="1256" spans="4:7" ht="12.75">
      <c r="D1256" s="1"/>
      <c r="E1256" s="1"/>
      <c r="G1256" s="4"/>
    </row>
    <row r="1257" spans="4:7" ht="12.75">
      <c r="D1257" s="1"/>
      <c r="E1257" s="1"/>
      <c r="G1257" s="4"/>
    </row>
    <row r="1258" spans="4:7" ht="12.75">
      <c r="D1258" s="1"/>
      <c r="E1258" s="1"/>
      <c r="G1258" s="4"/>
    </row>
    <row r="1259" spans="4:7" ht="12.75">
      <c r="D1259" s="1"/>
      <c r="E1259" s="1"/>
      <c r="G1259" s="4"/>
    </row>
    <row r="1260" spans="4:7" ht="12.75">
      <c r="D1260" s="1"/>
      <c r="E1260" s="1"/>
      <c r="G1260" s="4"/>
    </row>
    <row r="1261" spans="4:7" ht="12.75">
      <c r="D1261" s="1"/>
      <c r="E1261" s="1"/>
      <c r="G1261" s="4"/>
    </row>
    <row r="1262" spans="4:7" ht="12.75">
      <c r="D1262" s="1"/>
      <c r="E1262" s="1"/>
      <c r="G1262" s="4"/>
    </row>
    <row r="1263" spans="4:7" ht="12.75">
      <c r="D1263" s="1"/>
      <c r="E1263" s="1"/>
      <c r="G1263" s="4"/>
    </row>
    <row r="1264" spans="4:7" ht="12.75">
      <c r="D1264" s="1"/>
      <c r="E1264" s="1"/>
      <c r="G1264" s="4"/>
    </row>
    <row r="1265" spans="4:7" ht="12.75">
      <c r="D1265" s="1"/>
      <c r="E1265" s="1"/>
      <c r="G1265" s="4"/>
    </row>
    <row r="1266" spans="4:7" ht="12.75">
      <c r="D1266" s="1"/>
      <c r="E1266" s="1"/>
      <c r="G1266" s="4"/>
    </row>
    <row r="1267" spans="4:7" ht="12.75">
      <c r="D1267" s="1"/>
      <c r="E1267" s="1"/>
      <c r="G1267" s="4"/>
    </row>
    <row r="1268" spans="4:7" ht="12.75">
      <c r="D1268" s="1"/>
      <c r="E1268" s="1"/>
      <c r="G1268" s="4"/>
    </row>
    <row r="1269" spans="4:7" ht="12.75">
      <c r="D1269" s="1"/>
      <c r="E1269" s="1"/>
      <c r="G1269" s="4"/>
    </row>
    <row r="1270" spans="4:7" ht="12.75">
      <c r="D1270" s="1"/>
      <c r="E1270" s="1"/>
      <c r="G1270" s="4"/>
    </row>
    <row r="1271" spans="4:7" ht="12.75">
      <c r="D1271" s="1"/>
      <c r="E1271" s="1"/>
      <c r="G1271" s="4"/>
    </row>
    <row r="1272" spans="4:7" ht="12.75">
      <c r="D1272" s="1"/>
      <c r="E1272" s="1"/>
      <c r="G1272" s="4"/>
    </row>
    <row r="1273" spans="4:7" ht="12.75">
      <c r="D1273" s="1"/>
      <c r="E1273" s="1"/>
      <c r="G1273" s="4"/>
    </row>
    <row r="1274" spans="4:7" ht="12.75">
      <c r="D1274" s="1"/>
      <c r="E1274" s="1"/>
      <c r="G1274" s="4"/>
    </row>
    <row r="1275" spans="4:7" ht="12.75">
      <c r="D1275" s="1"/>
      <c r="E1275" s="1"/>
      <c r="G1275" s="4"/>
    </row>
    <row r="1276" spans="4:7" ht="12.75">
      <c r="D1276" s="1"/>
      <c r="E1276" s="1"/>
      <c r="G1276" s="4"/>
    </row>
    <row r="1277" spans="4:7" ht="12.75">
      <c r="D1277" s="1"/>
      <c r="E1277" s="1"/>
      <c r="G1277" s="4"/>
    </row>
    <row r="1278" spans="4:7" ht="12.75">
      <c r="D1278" s="1"/>
      <c r="E1278" s="1"/>
      <c r="G1278" s="4"/>
    </row>
    <row r="1279" spans="4:7" ht="12.75">
      <c r="D1279" s="1"/>
      <c r="E1279" s="1"/>
      <c r="G1279" s="4"/>
    </row>
    <row r="1280" spans="4:7" ht="12.75">
      <c r="D1280" s="1"/>
      <c r="E1280" s="1"/>
      <c r="G1280" s="4"/>
    </row>
    <row r="1281" spans="4:7" ht="12.75">
      <c r="D1281" s="1"/>
      <c r="E1281" s="1"/>
      <c r="G1281" s="4"/>
    </row>
    <row r="1282" spans="4:7" ht="12.75">
      <c r="D1282" s="1"/>
      <c r="E1282" s="1"/>
      <c r="G1282" s="4"/>
    </row>
    <row r="1283" spans="4:7" ht="12.75">
      <c r="D1283" s="1"/>
      <c r="E1283" s="1"/>
      <c r="G1283" s="4"/>
    </row>
    <row r="1284" spans="4:7" ht="12.75">
      <c r="D1284" s="1"/>
      <c r="E1284" s="1"/>
      <c r="G1284" s="4"/>
    </row>
    <row r="1285" spans="4:7" ht="12.75">
      <c r="D1285" s="1"/>
      <c r="E1285" s="1"/>
      <c r="G1285" s="4"/>
    </row>
    <row r="1286" spans="4:7" ht="12.75">
      <c r="D1286" s="1"/>
      <c r="E1286" s="1"/>
      <c r="G1286" s="4"/>
    </row>
    <row r="1287" spans="4:7" ht="12.75">
      <c r="D1287" s="1"/>
      <c r="E1287" s="1"/>
      <c r="G1287" s="4"/>
    </row>
    <row r="1288" spans="4:7" ht="12.75">
      <c r="D1288" s="1"/>
      <c r="E1288" s="1"/>
      <c r="G1288" s="4"/>
    </row>
    <row r="1289" spans="4:7" ht="12.75">
      <c r="D1289" s="1"/>
      <c r="E1289" s="1"/>
      <c r="G1289" s="4"/>
    </row>
    <row r="1290" spans="4:7" ht="12.75">
      <c r="D1290" s="1"/>
      <c r="E1290" s="1"/>
      <c r="G1290" s="4"/>
    </row>
    <row r="1291" spans="4:7" ht="12.75">
      <c r="D1291" s="1"/>
      <c r="E1291" s="1"/>
      <c r="G1291" s="4"/>
    </row>
    <row r="1292" spans="4:7" ht="12.75">
      <c r="D1292" s="1"/>
      <c r="E1292" s="1"/>
      <c r="G1292" s="4"/>
    </row>
    <row r="1293" spans="4:7" ht="12.75">
      <c r="D1293" s="1"/>
      <c r="E1293" s="1"/>
      <c r="G1293" s="4"/>
    </row>
    <row r="1294" spans="4:7" ht="12.75">
      <c r="D1294" s="1"/>
      <c r="E1294" s="1"/>
      <c r="G1294" s="4"/>
    </row>
    <row r="1295" spans="4:7" ht="12.75">
      <c r="D1295" s="1"/>
      <c r="E1295" s="1"/>
      <c r="G1295" s="4"/>
    </row>
    <row r="1296" spans="4:7" ht="12.75">
      <c r="D1296" s="1"/>
      <c r="E1296" s="1"/>
      <c r="G1296" s="4"/>
    </row>
    <row r="1297" spans="4:7" ht="12.75">
      <c r="D1297" s="1"/>
      <c r="E1297" s="1"/>
      <c r="G1297" s="4"/>
    </row>
    <row r="1298" spans="4:7" ht="12.75">
      <c r="D1298" s="1"/>
      <c r="E1298" s="1"/>
      <c r="G1298" s="4"/>
    </row>
    <row r="1299" spans="4:7" ht="12.75">
      <c r="D1299" s="1"/>
      <c r="E1299" s="1"/>
      <c r="G1299" s="4"/>
    </row>
    <row r="1300" spans="4:7" ht="12.75">
      <c r="D1300" s="1"/>
      <c r="E1300" s="1"/>
      <c r="G1300" s="4"/>
    </row>
    <row r="1301" spans="4:7" ht="12.75">
      <c r="D1301" s="1"/>
      <c r="E1301" s="1"/>
      <c r="G1301" s="4"/>
    </row>
    <row r="1302" spans="4:7" ht="12.75">
      <c r="D1302" s="1"/>
      <c r="E1302" s="1"/>
      <c r="G1302" s="4"/>
    </row>
    <row r="1303" spans="4:7" ht="12.75">
      <c r="D1303" s="1"/>
      <c r="E1303" s="1"/>
      <c r="G1303" s="4"/>
    </row>
    <row r="1304" spans="4:7" ht="12.75">
      <c r="D1304" s="1"/>
      <c r="E1304" s="1"/>
      <c r="G1304" s="4"/>
    </row>
    <row r="1305" spans="4:7" ht="12.75">
      <c r="D1305" s="1"/>
      <c r="E1305" s="1"/>
      <c r="G1305" s="4"/>
    </row>
    <row r="1306" spans="4:7" ht="12.75">
      <c r="D1306" s="1"/>
      <c r="E1306" s="1"/>
      <c r="G1306" s="4"/>
    </row>
    <row r="1307" spans="4:7" ht="12.75">
      <c r="D1307" s="1"/>
      <c r="E1307" s="1"/>
      <c r="G1307" s="4"/>
    </row>
    <row r="1308" spans="4:7" ht="12.75">
      <c r="D1308" s="1"/>
      <c r="E1308" s="1"/>
      <c r="G1308" s="4"/>
    </row>
    <row r="1309" spans="4:7" ht="12.75">
      <c r="D1309" s="1"/>
      <c r="E1309" s="1"/>
      <c r="G1309" s="4"/>
    </row>
    <row r="1310" spans="4:7" ht="12.75">
      <c r="D1310" s="1"/>
      <c r="E1310" s="1"/>
      <c r="G1310" s="4"/>
    </row>
    <row r="1311" spans="4:7" ht="12.75">
      <c r="D1311" s="1"/>
      <c r="E1311" s="1"/>
      <c r="G1311" s="4"/>
    </row>
    <row r="1312" spans="4:7" ht="12.75">
      <c r="D1312" s="1"/>
      <c r="E1312" s="1"/>
      <c r="G1312" s="4"/>
    </row>
    <row r="1313" spans="4:7" ht="12.75">
      <c r="D1313" s="1"/>
      <c r="E1313" s="1"/>
      <c r="G1313" s="4"/>
    </row>
    <row r="1314" spans="4:7" ht="12.75">
      <c r="D1314" s="1"/>
      <c r="E1314" s="1"/>
      <c r="G1314" s="4"/>
    </row>
    <row r="1315" spans="4:7" ht="12.75">
      <c r="D1315" s="1"/>
      <c r="E1315" s="1"/>
      <c r="G1315" s="4"/>
    </row>
    <row r="1316" spans="4:7" ht="12.75">
      <c r="D1316" s="1"/>
      <c r="E1316" s="1"/>
      <c r="G1316" s="4"/>
    </row>
    <row r="1317" spans="4:7" ht="12.75">
      <c r="D1317" s="1"/>
      <c r="E1317" s="1"/>
      <c r="G1317" s="4"/>
    </row>
    <row r="1318" spans="4:7" ht="12.75">
      <c r="D1318" s="1"/>
      <c r="E1318" s="1"/>
      <c r="G1318" s="4"/>
    </row>
    <row r="1319" spans="4:7" ht="12.75">
      <c r="D1319" s="1"/>
      <c r="E1319" s="1"/>
      <c r="G1319" s="4"/>
    </row>
    <row r="1320" spans="4:7" ht="12.75">
      <c r="D1320" s="1"/>
      <c r="E1320" s="1"/>
      <c r="G1320" s="4"/>
    </row>
    <row r="1321" spans="4:7" ht="12.75">
      <c r="D1321" s="1"/>
      <c r="E1321" s="1"/>
      <c r="G1321" s="4"/>
    </row>
    <row r="1322" spans="4:7" ht="12.75">
      <c r="D1322" s="1"/>
      <c r="E1322" s="1"/>
      <c r="G1322" s="4"/>
    </row>
    <row r="1323" spans="4:7" ht="12.75">
      <c r="D1323" s="1"/>
      <c r="E1323" s="1"/>
      <c r="G1323" s="4"/>
    </row>
    <row r="1324" spans="4:7" ht="12.75">
      <c r="D1324" s="1"/>
      <c r="E1324" s="1"/>
      <c r="G1324" s="4"/>
    </row>
    <row r="1325" spans="4:7" ht="12.75">
      <c r="D1325" s="1"/>
      <c r="E1325" s="1"/>
      <c r="G1325" s="4"/>
    </row>
    <row r="1326" spans="4:7" ht="12.75">
      <c r="D1326" s="1"/>
      <c r="E1326" s="1"/>
      <c r="G1326" s="4"/>
    </row>
    <row r="1327" spans="4:7" ht="12.75">
      <c r="D1327" s="1"/>
      <c r="E1327" s="1"/>
      <c r="G1327" s="4"/>
    </row>
    <row r="1328" spans="4:7" ht="12.75">
      <c r="D1328" s="1"/>
      <c r="E1328" s="1"/>
      <c r="G1328" s="4"/>
    </row>
    <row r="1329" spans="4:7" ht="12.75">
      <c r="D1329" s="1"/>
      <c r="E1329" s="1"/>
      <c r="G1329" s="4"/>
    </row>
    <row r="1330" spans="4:7" ht="12.75">
      <c r="D1330" s="1"/>
      <c r="E1330" s="1"/>
      <c r="G1330" s="4"/>
    </row>
    <row r="1331" spans="4:7" ht="12.75">
      <c r="D1331" s="1"/>
      <c r="E1331" s="1"/>
      <c r="G1331" s="4"/>
    </row>
    <row r="1332" spans="4:7" ht="12.75">
      <c r="D1332" s="1"/>
      <c r="E1332" s="1"/>
      <c r="G1332" s="4"/>
    </row>
    <row r="1333" spans="4:7" ht="12.75">
      <c r="D1333" s="1"/>
      <c r="E1333" s="1"/>
      <c r="G1333" s="4"/>
    </row>
    <row r="1334" spans="4:7" ht="12.75">
      <c r="D1334" s="1"/>
      <c r="E1334" s="1"/>
      <c r="G1334" s="4"/>
    </row>
    <row r="1335" spans="4:7" ht="12.75">
      <c r="D1335" s="1"/>
      <c r="E1335" s="1"/>
      <c r="G1335" s="4"/>
    </row>
    <row r="1336" spans="4:7" ht="12.75">
      <c r="D1336" s="1"/>
      <c r="E1336" s="1"/>
      <c r="G1336" s="4"/>
    </row>
    <row r="1337" spans="4:7" ht="12.75">
      <c r="D1337" s="1"/>
      <c r="E1337" s="1"/>
      <c r="G1337" s="4"/>
    </row>
    <row r="1338" spans="4:7" ht="12.75">
      <c r="D1338" s="1"/>
      <c r="E1338" s="1"/>
      <c r="G1338" s="4"/>
    </row>
    <row r="1339" spans="4:7" ht="12.75">
      <c r="D1339" s="1"/>
      <c r="E1339" s="1"/>
      <c r="G1339" s="4"/>
    </row>
    <row r="1340" spans="4:7" ht="12.75">
      <c r="D1340" s="1"/>
      <c r="E1340" s="1"/>
      <c r="G1340" s="4"/>
    </row>
    <row r="1341" spans="4:7" ht="12.75">
      <c r="D1341" s="1"/>
      <c r="E1341" s="1"/>
      <c r="G1341" s="4"/>
    </row>
    <row r="1342" spans="4:7" ht="12.75">
      <c r="D1342" s="1"/>
      <c r="E1342" s="1"/>
      <c r="G1342" s="4"/>
    </row>
    <row r="1343" spans="4:7" ht="12.75">
      <c r="D1343" s="1"/>
      <c r="E1343" s="1"/>
      <c r="G1343" s="4"/>
    </row>
    <row r="1344" spans="4:7" ht="12.75">
      <c r="D1344" s="1"/>
      <c r="E1344" s="1"/>
      <c r="G1344" s="4"/>
    </row>
    <row r="1345" spans="4:7" ht="12.75">
      <c r="D1345" s="1"/>
      <c r="E1345" s="1"/>
      <c r="G1345" s="4"/>
    </row>
    <row r="1346" spans="4:7" ht="12.75">
      <c r="D1346" s="1"/>
      <c r="E1346" s="1"/>
      <c r="G1346" s="4"/>
    </row>
    <row r="1347" spans="4:7" ht="12.75">
      <c r="D1347" s="1"/>
      <c r="E1347" s="1"/>
      <c r="G1347" s="4"/>
    </row>
    <row r="1348" spans="4:7" ht="12.75">
      <c r="D1348" s="1"/>
      <c r="E1348" s="1"/>
      <c r="G1348" s="4"/>
    </row>
    <row r="1349" spans="4:7" ht="12.75">
      <c r="D1349" s="1"/>
      <c r="E1349" s="1"/>
      <c r="G1349" s="4"/>
    </row>
    <row r="1350" spans="4:7" ht="12.75">
      <c r="D1350" s="1"/>
      <c r="E1350" s="1"/>
      <c r="G1350" s="4"/>
    </row>
    <row r="1351" spans="4:7" ht="12.75">
      <c r="D1351" s="1"/>
      <c r="E1351" s="1"/>
      <c r="G1351" s="4"/>
    </row>
    <row r="1352" spans="4:7" ht="12.75">
      <c r="D1352" s="1"/>
      <c r="E1352" s="1"/>
      <c r="G1352" s="4"/>
    </row>
    <row r="1353" spans="4:7" ht="12.75">
      <c r="D1353" s="1"/>
      <c r="E1353" s="1"/>
      <c r="G1353" s="4"/>
    </row>
    <row r="1354" spans="4:7" ht="12.75">
      <c r="D1354" s="1"/>
      <c r="E1354" s="1"/>
      <c r="G1354" s="4"/>
    </row>
    <row r="1355" spans="4:7" ht="12.75">
      <c r="D1355" s="1"/>
      <c r="E1355" s="1"/>
      <c r="G1355" s="4"/>
    </row>
    <row r="1356" spans="4:7" ht="12.75">
      <c r="D1356" s="1"/>
      <c r="E1356" s="1"/>
      <c r="G1356" s="4"/>
    </row>
    <row r="1357" spans="4:7" ht="12.75">
      <c r="D1357" s="1"/>
      <c r="E1357" s="1"/>
      <c r="G1357" s="4"/>
    </row>
    <row r="1358" spans="4:7" ht="12.75">
      <c r="D1358" s="1"/>
      <c r="E1358" s="1"/>
      <c r="G1358" s="4"/>
    </row>
    <row r="1359" spans="4:7" ht="12.75">
      <c r="D1359" s="1"/>
      <c r="E1359" s="1"/>
      <c r="G1359" s="4"/>
    </row>
    <row r="1360" spans="4:7" ht="12.75">
      <c r="D1360" s="1"/>
      <c r="E1360" s="1"/>
      <c r="G1360" s="4"/>
    </row>
    <row r="1361" spans="4:7" ht="12.75">
      <c r="D1361" s="1"/>
      <c r="E1361" s="1"/>
      <c r="G1361" s="4"/>
    </row>
    <row r="1362" spans="4:7" ht="12.75">
      <c r="D1362" s="1"/>
      <c r="E1362" s="1"/>
      <c r="G1362" s="4"/>
    </row>
    <row r="1363" spans="4:7" ht="12.75">
      <c r="D1363" s="1"/>
      <c r="E1363" s="1"/>
      <c r="G1363" s="4"/>
    </row>
    <row r="1364" spans="4:7" ht="12.75">
      <c r="D1364" s="1"/>
      <c r="E1364" s="1"/>
      <c r="G1364" s="4"/>
    </row>
    <row r="1365" spans="4:7" ht="12.75">
      <c r="D1365" s="1"/>
      <c r="E1365" s="1"/>
      <c r="G1365" s="4"/>
    </row>
    <row r="1366" spans="4:7" ht="12.75">
      <c r="D1366" s="1"/>
      <c r="E1366" s="1"/>
      <c r="G1366" s="4"/>
    </row>
    <row r="1367" spans="4:7" ht="12.75">
      <c r="D1367" s="1"/>
      <c r="E1367" s="1"/>
      <c r="G1367" s="4"/>
    </row>
    <row r="1368" spans="4:7" ht="12.75">
      <c r="D1368" s="1"/>
      <c r="E1368" s="1"/>
      <c r="G1368" s="4"/>
    </row>
    <row r="1369" spans="4:7" ht="12.75">
      <c r="D1369" s="1"/>
      <c r="E1369" s="1"/>
      <c r="G1369" s="4"/>
    </row>
    <row r="1370" spans="4:7" ht="12.75">
      <c r="D1370" s="1"/>
      <c r="E1370" s="1"/>
      <c r="G1370" s="4"/>
    </row>
    <row r="1371" spans="4:7" ht="12.75">
      <c r="D1371" s="1"/>
      <c r="E1371" s="1"/>
      <c r="G1371" s="4"/>
    </row>
    <row r="1372" spans="4:7" ht="12.75">
      <c r="D1372" s="1"/>
      <c r="E1372" s="1"/>
      <c r="G1372" s="4"/>
    </row>
    <row r="1373" spans="4:7" ht="12.75">
      <c r="D1373" s="1"/>
      <c r="E1373" s="1"/>
      <c r="G1373" s="4"/>
    </row>
    <row r="1374" spans="4:7" ht="12.75">
      <c r="D1374" s="1"/>
      <c r="E1374" s="1"/>
      <c r="G1374" s="4"/>
    </row>
    <row r="1375" spans="4:7" ht="12.75">
      <c r="D1375" s="1"/>
      <c r="E1375" s="1"/>
      <c r="G1375" s="4"/>
    </row>
    <row r="1376" spans="4:7" ht="12.75">
      <c r="D1376" s="1"/>
      <c r="E1376" s="1"/>
      <c r="G1376" s="4"/>
    </row>
    <row r="1377" spans="4:7" ht="12.75">
      <c r="D1377" s="1"/>
      <c r="E1377" s="1"/>
      <c r="G1377" s="4"/>
    </row>
  </sheetData>
  <mergeCells count="6">
    <mergeCell ref="H1:I1"/>
    <mergeCell ref="A1:B3"/>
    <mergeCell ref="F2:G2"/>
    <mergeCell ref="C2:C3"/>
    <mergeCell ref="D2:D3"/>
    <mergeCell ref="E2:E3"/>
  </mergeCells>
  <printOptions/>
  <pageMargins left="0.2" right="0.1968503937007874" top="0.18" bottom="0.07" header="0.18" footer="0.05"/>
  <pageSetup blackAndWhite="1" horizontalDpi="600" verticalDpi="600" orientation="landscape" paperSize="9" scale="80" r:id="rId1"/>
  <headerFooter alignWithMargins="0">
    <oddHeader>&amp;R&amp;8Страница &amp;P из &amp;N</oddHeader>
    <oddFooter>&amp;L&amp;8&amp;D&amp;C&amp;8&amp;F.xls   &amp;A&amp;R&amp;8&amp;T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User03</cp:lastModifiedBy>
  <cp:lastPrinted>2015-07-17T12:10:27Z</cp:lastPrinted>
  <dcterms:created xsi:type="dcterms:W3CDTF">2003-01-17T12:19:06Z</dcterms:created>
  <dcterms:modified xsi:type="dcterms:W3CDTF">2015-08-10T06:21:58Z</dcterms:modified>
  <cp:category/>
  <cp:version/>
  <cp:contentType/>
  <cp:contentStatus/>
</cp:coreProperties>
</file>